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JCVeloso/JCVeloso/ARQUIVOS RECUPERADOS/UFSJ/INTERNATO/INTERNATO PEDIATRIA/ESCALAS DO INTERNATO/2024/"/>
    </mc:Choice>
  </mc:AlternateContent>
  <xr:revisionPtr revIDLastSave="0" documentId="13_ncr:1_{A4794108-529D-3F46-BCC1-68617C9D5AB7}" xr6:coauthVersionLast="45" xr6:coauthVersionMax="47" xr10:uidLastSave="{00000000-0000-0000-0000-000000000000}"/>
  <bookViews>
    <workbookView xWindow="540" yWindow="1420" windowWidth="23280" windowHeight="14480" tabRatio="671" activeTab="5" xr2:uid="{00000000-000D-0000-FFFF-FFFF00000000}"/>
  </bookViews>
  <sheets>
    <sheet name="INTERNOS" sheetId="26" r:id="rId1"/>
    <sheet name="INTERNATO TURMA B" sheetId="17" r:id="rId2"/>
    <sheet name="HSJD" sheetId="16" r:id="rId3"/>
    <sheet name="AMBULATORIO" sheetId="6" r:id="rId4"/>
    <sheet name="H S LUCIA" sheetId="8" r:id="rId5"/>
    <sheet name="TEÓRICAS" sheetId="24" r:id="rId6"/>
    <sheet name="AVALIAÇÃO" sheetId="25" r:id="rId7"/>
  </sheet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33" i="24" l="1"/>
  <c r="M46" i="25" l="1"/>
  <c r="N46" i="25" s="1"/>
  <c r="M45" i="25"/>
  <c r="K45" i="25"/>
  <c r="N45" i="25" s="1"/>
  <c r="M44" i="25"/>
  <c r="K44" i="25"/>
  <c r="N44" i="25" s="1"/>
  <c r="M43" i="25"/>
  <c r="K43" i="25"/>
  <c r="N43" i="25" s="1"/>
  <c r="M42" i="25"/>
  <c r="K42" i="25"/>
  <c r="N42" i="25" s="1"/>
  <c r="I36" i="25"/>
  <c r="J36" i="25" s="1"/>
  <c r="K36" i="25" s="1"/>
  <c r="L36" i="25" s="1"/>
  <c r="M36" i="25" s="1"/>
  <c r="H36" i="25"/>
  <c r="C31" i="25"/>
  <c r="C30" i="25"/>
  <c r="K33" i="25" s="1"/>
  <c r="M21" i="25"/>
  <c r="L21" i="25"/>
  <c r="K21" i="25"/>
  <c r="K22" i="25" s="1"/>
  <c r="J21" i="25"/>
  <c r="I21" i="25"/>
  <c r="H21" i="25"/>
  <c r="G21" i="25"/>
  <c r="G22" i="25" s="1"/>
  <c r="F21" i="25"/>
  <c r="E21" i="25"/>
  <c r="D21" i="25"/>
  <c r="C21" i="25"/>
  <c r="C22" i="25" s="1"/>
  <c r="M11" i="25"/>
  <c r="L11" i="25"/>
  <c r="K11" i="25"/>
  <c r="K12" i="25" s="1"/>
  <c r="J11" i="25"/>
  <c r="I11" i="25"/>
  <c r="H11" i="25"/>
  <c r="G11" i="25"/>
  <c r="G12" i="25" s="1"/>
  <c r="F11" i="25"/>
  <c r="E11" i="25"/>
  <c r="D11" i="25"/>
  <c r="C11" i="25"/>
  <c r="C12" i="25" s="1"/>
  <c r="G33" i="25" l="1"/>
  <c r="C23" i="25"/>
  <c r="C33" i="25"/>
  <c r="C34" i="25" s="1"/>
  <c r="C38" i="25" s="1"/>
  <c r="C13" i="25"/>
  <c r="S28" i="17" l="1"/>
</calcChain>
</file>

<file path=xl/sharedStrings.xml><?xml version="1.0" encoding="utf-8"?>
<sst xmlns="http://schemas.openxmlformats.org/spreadsheetml/2006/main" count="1147" uniqueCount="358">
  <si>
    <t>ENFERMARIA</t>
  </si>
  <si>
    <t>A</t>
  </si>
  <si>
    <t>B</t>
  </si>
  <si>
    <t>C</t>
  </si>
  <si>
    <t>D</t>
  </si>
  <si>
    <t>F</t>
  </si>
  <si>
    <t>E</t>
  </si>
  <si>
    <t>G</t>
  </si>
  <si>
    <t>I</t>
  </si>
  <si>
    <t>H</t>
  </si>
  <si>
    <t>ALMOÇO</t>
  </si>
  <si>
    <t>HSJD</t>
  </si>
  <si>
    <t>//////////</t>
  </si>
  <si>
    <t>J</t>
  </si>
  <si>
    <t>SEG</t>
  </si>
  <si>
    <t>TER</t>
  </si>
  <si>
    <t>QUA</t>
  </si>
  <si>
    <t>QUI</t>
  </si>
  <si>
    <t>SEX</t>
  </si>
  <si>
    <t>SAB</t>
  </si>
  <si>
    <t>DOM</t>
  </si>
  <si>
    <t>Q</t>
  </si>
  <si>
    <t>S</t>
  </si>
  <si>
    <t>ALUNOS</t>
  </si>
  <si>
    <t>Terminologia e classificação neonatal</t>
  </si>
  <si>
    <t>Infecções neonatais</t>
  </si>
  <si>
    <t xml:space="preserve">Insuficiência renal aguda na criança </t>
  </si>
  <si>
    <t>Aspectos médico legais da agressão contra a criança</t>
  </si>
  <si>
    <t>Hipotireoidismo infanto-juvenil</t>
  </si>
  <si>
    <t>Hipertensão arterial na criança</t>
  </si>
  <si>
    <t>DATAS DAS PROVAS</t>
  </si>
  <si>
    <t>///////</t>
  </si>
  <si>
    <t>//////</t>
  </si>
  <si>
    <t>Pneumonia Aguda e de repetição</t>
  </si>
  <si>
    <t>UTI</t>
  </si>
  <si>
    <t>Achados normais da radiologia no RN</t>
  </si>
  <si>
    <t>TOTAL DE HORAS (TODO INTERNATO)</t>
  </si>
  <si>
    <t>total de horas</t>
  </si>
  <si>
    <t>11º</t>
  </si>
  <si>
    <t>AMBULATÓRIO</t>
  </si>
  <si>
    <t>TEÓRICAS</t>
  </si>
  <si>
    <t>ROTEIRO</t>
  </si>
  <si>
    <t>AVALIAÇÃO DOS ALUNOS NO INTERNATO DE PEDIATRIA: HABILIDADES, ATITUDES E COGNITIVAS</t>
  </si>
  <si>
    <t>SEMANAS</t>
  </si>
  <si>
    <t>HABILIDADE PRÁTICA</t>
  </si>
  <si>
    <t>SUBTOTAL</t>
  </si>
  <si>
    <t>TOTAL</t>
  </si>
  <si>
    <r>
      <t xml:space="preserve">1. </t>
    </r>
    <r>
      <rPr>
        <b/>
        <sz val="8"/>
        <color theme="1"/>
        <rFont val="Calibri"/>
        <family val="2"/>
        <scheme val="minor"/>
      </rPr>
      <t>APRESENTAÇÃO</t>
    </r>
    <r>
      <rPr>
        <sz val="8"/>
        <color theme="1"/>
        <rFont val="Calibri"/>
        <family val="2"/>
        <scheme val="minor"/>
      </rPr>
      <t xml:space="preserve">: </t>
    </r>
  </si>
  <si>
    <r>
      <t xml:space="preserve">2. </t>
    </r>
    <r>
      <rPr>
        <b/>
        <sz val="8"/>
        <color theme="1"/>
        <rFont val="Calibri"/>
        <family val="2"/>
        <scheme val="minor"/>
      </rPr>
      <t>ATITUDE</t>
    </r>
    <r>
      <rPr>
        <sz val="8"/>
        <color theme="1"/>
        <rFont val="Calibri"/>
        <family val="2"/>
        <scheme val="minor"/>
      </rPr>
      <t>:</t>
    </r>
  </si>
  <si>
    <r>
      <t xml:space="preserve">3. </t>
    </r>
    <r>
      <rPr>
        <b/>
        <sz val="8"/>
        <color theme="1"/>
        <rFont val="Calibri"/>
        <family val="2"/>
        <scheme val="minor"/>
      </rPr>
      <t>PONTUALIDADE</t>
    </r>
    <r>
      <rPr>
        <sz val="8"/>
        <color theme="1"/>
        <rFont val="Calibri"/>
        <family val="2"/>
        <scheme val="minor"/>
      </rPr>
      <t>:</t>
    </r>
  </si>
  <si>
    <t>1) Prepara as atividades com antecedência.</t>
  </si>
  <si>
    <t>2) Está atento às perguntas e sabe interpretá-las.</t>
  </si>
  <si>
    <t>3) Não consulta livros, cadernos ou artigos (espera-se que o aluno não os consulte durante a atividade, quando solicitado pelo professor). Não está manuseando celulares o outros dispositivos durante as atividades, desrespeitando colegas e professores.</t>
  </si>
  <si>
    <t>NOTA FINAL</t>
  </si>
  <si>
    <t xml:space="preserve">INSATISFATÓRIO (0) </t>
  </si>
  <si>
    <t>NOTA GERAL INTERNATO DE PEDIATRIA.</t>
  </si>
  <si>
    <r>
      <t>N</t>
    </r>
    <r>
      <rPr>
        <b/>
        <sz val="9"/>
        <color theme="1"/>
        <rFont val="Calibri"/>
        <family val="2"/>
      </rPr>
      <t xml:space="preserve">º DE </t>
    </r>
    <r>
      <rPr>
        <b/>
        <sz val="9"/>
        <color theme="1"/>
        <rFont val="Calibri"/>
        <family val="2"/>
        <scheme val="minor"/>
      </rPr>
      <t>FALTAS</t>
    </r>
  </si>
  <si>
    <t>1)</t>
  </si>
  <si>
    <t>2)</t>
  </si>
  <si>
    <t>3)</t>
  </si>
  <si>
    <t>4)</t>
  </si>
  <si>
    <t>excede as expectativas</t>
  </si>
  <si>
    <t>Sempre atinge as expectativas e ocasionalmente as excede</t>
  </si>
  <si>
    <t>Atende as expectativas, mas ocasional// está abaixo delas</t>
  </si>
  <si>
    <t>Está abaixo das expectativas</t>
  </si>
  <si>
    <t>10ạ</t>
  </si>
  <si>
    <t>aluno</t>
  </si>
  <si>
    <t>MANHÃ</t>
  </si>
  <si>
    <r>
      <t xml:space="preserve">Faltas implicarão em redução no valor dos pontos das atitudes. Uma falta (B), o valor total será de 18 pontos. Duas faltas(C), em 15 pontos e a partir de 3 faltas (D), o valor de atitudes é de zero. </t>
    </r>
    <r>
      <rPr>
        <b/>
        <sz val="10"/>
        <color theme="1"/>
        <rFont val="Times New Roman"/>
        <family val="1"/>
      </rPr>
      <t/>
    </r>
  </si>
  <si>
    <t>FALTAS GRAVES também implicarão em zero em atitudes.</t>
  </si>
  <si>
    <t>LEGENDA</t>
  </si>
  <si>
    <t>nome do aluno</t>
  </si>
  <si>
    <t xml:space="preserve">HABILIDADES: 20 PONTOS; ATITUDES: 20 PONTOS; SEMINÁRIOS: 5 PONTOS; GD: 5 PONTOS; SESSÕES ANATOMO-CLÍNICAS: 5 PONTOS; COGNITIVAS: 45 PONTOS ( PROVA ( PROVA PRÁTICA: 10 PONTOS; 2 PROVAS, UMA DE 15 E OUTRA DE 20 PONTOS); </t>
  </si>
  <si>
    <t>HABILIDADES</t>
  </si>
  <si>
    <t>ATITUDES</t>
  </si>
  <si>
    <t>SESSÕES ANATOMO-CLÍNICA</t>
  </si>
  <si>
    <t>AV. SOM. PARCIAL</t>
  </si>
  <si>
    <t>PROVA PRÁTICA</t>
  </si>
  <si>
    <t>AV. SOM. FINAL</t>
  </si>
  <si>
    <t>SEMINÁRIO</t>
  </si>
  <si>
    <t>GD</t>
  </si>
  <si>
    <t>PARCIAL</t>
  </si>
  <si>
    <t>PONTOS POR FALTA (em atitudes)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</si>
  <si>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</si>
  <si>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ELEVADO (20)</t>
  </si>
  <si>
    <t>SATISFATÓRIO (18)</t>
  </si>
  <si>
    <t xml:space="preserve">MEDIANO (10) </t>
  </si>
  <si>
    <t>5)</t>
  </si>
  <si>
    <t>Anemias na infância</t>
  </si>
  <si>
    <t>PRECEPTORES</t>
  </si>
  <si>
    <t>Dr. Pedro Paulo</t>
  </si>
  <si>
    <t>prof. Jussara</t>
  </si>
  <si>
    <t>Prof. Júlio</t>
  </si>
  <si>
    <t>AMBULAT.</t>
  </si>
  <si>
    <t>Profa. Jussara</t>
  </si>
  <si>
    <t>Profa. Clarissa</t>
  </si>
  <si>
    <t>Profa. Andressa</t>
  </si>
  <si>
    <t>prof. Júlio</t>
  </si>
  <si>
    <t>giogontijo@yahoo.com.br</t>
  </si>
  <si>
    <t>zandressa@gmail.com</t>
  </si>
  <si>
    <t>clarissagontijo@ig.com.br</t>
  </si>
  <si>
    <t>jussarafontes@ig.com.br</t>
  </si>
  <si>
    <t>SESSÕES ANATOMO-CLINICAS</t>
  </si>
  <si>
    <t>M</t>
  </si>
  <si>
    <t>4) Mostra interesse pelo tema e levanta questões e/ou sugestões pertinentes e enriquecedoras para o grupo, participando ativamente.</t>
  </si>
  <si>
    <t>5) Respeita opinião dos colegas e do professor/preceptor.</t>
  </si>
  <si>
    <t>COGNITIVAS</t>
  </si>
  <si>
    <t>Nº DE FALTAS</t>
  </si>
  <si>
    <t>PONTOS POR FALTA</t>
  </si>
  <si>
    <t>ponto por semana = 3,64; ponto por dia: 0,60.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</si>
  <si>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</si>
  <si>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K</t>
  </si>
  <si>
    <t>L</t>
  </si>
  <si>
    <t>Adolescência - aspectos relevantes (SEMINÁRIO)</t>
  </si>
  <si>
    <t>Respirador oral</t>
  </si>
  <si>
    <t>PROFESSORES (AULAS TEÓRICAS)</t>
  </si>
  <si>
    <t>AULAS TEÓRICAS  (4 horas/   semana)</t>
  </si>
  <si>
    <t>13:30 h</t>
  </si>
  <si>
    <t>14:30 h</t>
  </si>
  <si>
    <t>15:30 h</t>
  </si>
  <si>
    <t>13:30 - 16:00 h</t>
  </si>
  <si>
    <t>N</t>
  </si>
  <si>
    <t>O</t>
  </si>
  <si>
    <t>Dra. Laene</t>
  </si>
  <si>
    <t>Dra. Luciana Monteiro</t>
  </si>
  <si>
    <t>Choque em pediatria</t>
  </si>
  <si>
    <t>PRÁTICA (OSCE - SIMULAÇÃO DE EMERGÊNCIAS PEDIÁTRICAS)</t>
  </si>
  <si>
    <t>distúrbios da puberdade</t>
  </si>
  <si>
    <t>11º PERÍODO / semanas</t>
  </si>
  <si>
    <t>HSL</t>
  </si>
  <si>
    <t>H S. Lúcia</t>
  </si>
  <si>
    <t>Dr. Alex Freire</t>
  </si>
  <si>
    <t>profa. Luciana Nogueira</t>
  </si>
  <si>
    <t>HSLúcia</t>
  </si>
  <si>
    <t>MATERIAIS PARA ESTUDOS ENVIADOS POR E-MAIL</t>
  </si>
  <si>
    <t>Site da SBP www.sbp.com.br/reanimacao (RN &gt; 34 semanas)</t>
  </si>
  <si>
    <t>artigos de pediatria</t>
  </si>
  <si>
    <t>exercícios de hidratação</t>
  </si>
  <si>
    <t>E/F</t>
  </si>
  <si>
    <t>G/H</t>
  </si>
  <si>
    <t>I/J</t>
  </si>
  <si>
    <t>A/B</t>
  </si>
  <si>
    <t>C/D</t>
  </si>
  <si>
    <t>8:00 - 12:00 h</t>
  </si>
  <si>
    <t>P</t>
  </si>
  <si>
    <r>
      <t>1</t>
    </r>
    <r>
      <rPr>
        <sz val="12"/>
        <color theme="1"/>
        <rFont val="Calibri"/>
        <family val="2"/>
        <scheme val="minor"/>
      </rPr>
      <t>1º</t>
    </r>
  </si>
  <si>
    <t>amb. de nefropediatria HSJD (profa. Jussara)</t>
  </si>
  <si>
    <t>amb. de neuropediatria  (Dr. Alex)  APAE</t>
  </si>
  <si>
    <t>AULAS TEÓRICAS  (4 horas / semana)</t>
  </si>
  <si>
    <t>Dra. Fabiana</t>
  </si>
  <si>
    <t>1ạ</t>
  </si>
  <si>
    <t>2ạ</t>
  </si>
  <si>
    <t>3ạ</t>
  </si>
  <si>
    <t>4ạ</t>
  </si>
  <si>
    <t>5ạ</t>
  </si>
  <si>
    <t>6ạ</t>
  </si>
  <si>
    <t>7ạ</t>
  </si>
  <si>
    <t>8ạ</t>
  </si>
  <si>
    <t>9ạ</t>
  </si>
  <si>
    <t>PRÓXIMA  TURMA</t>
  </si>
  <si>
    <t>K/L</t>
  </si>
  <si>
    <t>UNIDADE NEONATAL - Alojamento conjunto e sala de parto (UCINCo)</t>
  </si>
  <si>
    <t>Hosp. Santa Lúcia</t>
  </si>
  <si>
    <t>Enfermaria/ sala parto / urgência</t>
  </si>
  <si>
    <t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</si>
  <si>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>total de horas: 32</t>
  </si>
  <si>
    <t>Manejo da asma na infância e adolescência</t>
  </si>
  <si>
    <t>Icterícia neonatal</t>
  </si>
  <si>
    <t>R</t>
  </si>
  <si>
    <t>TURMA</t>
  </si>
  <si>
    <t>Ambulatório I (MANHÃ e TARDE)</t>
  </si>
  <si>
    <t>AMBULATÓRIO II (manhã e tarde)</t>
  </si>
  <si>
    <t>profa. Giovanna</t>
  </si>
  <si>
    <t>Dra. Márcia</t>
  </si>
  <si>
    <t>Pediatria UBS Bom Pastor (Dra. Thatyana)</t>
  </si>
  <si>
    <t>Amb OTR CSSJD / cirurgia OTR  HSJD (profa. Luciana)</t>
  </si>
  <si>
    <t>Pediatria UBS NS Graças (Dra Márcia)</t>
  </si>
  <si>
    <t>AMBULATORIO II</t>
  </si>
  <si>
    <t>Pediatria UBS Afonso Pena</t>
  </si>
  <si>
    <t>Otorrinoped (CSSJD)</t>
  </si>
  <si>
    <t>Nefroped CSSJD</t>
  </si>
  <si>
    <t>Pediatria NS Graças</t>
  </si>
  <si>
    <t>Ped PIPA APAE</t>
  </si>
  <si>
    <t xml:space="preserve">Pediatria UBS Bom Pastor </t>
  </si>
  <si>
    <t>Pediatria SERDI Inst Helena Antipoff</t>
  </si>
  <si>
    <t>Dr. Marcelo</t>
  </si>
  <si>
    <t>ENDEREÇOS</t>
  </si>
  <si>
    <t>COMPLEXO SAUDE SÃO JOÃO DE DEUS= Rua do Cobre , 800, Bairro Niterói, Divinópolis</t>
  </si>
  <si>
    <t>HOSPITAL SANTA LÚCIA= Av JK, 350, Bairro Santa Clara, Divinópolis</t>
  </si>
  <si>
    <t>UBS AFONSO PENA= Rua Nova Serrana , 68, Bairro Afonso pena, Divinópolis</t>
  </si>
  <si>
    <t>UBS NOSSA SENHORA DAS GRAÇAS= Rua José Afonso Mic, 685, Bairro Nossa senhora das Graças, Divinópolis</t>
  </si>
  <si>
    <t>AMBULATÓRIO NEFROLOGIA= No complexo de saúde São João de Deus</t>
  </si>
  <si>
    <t>OBJETIVOS</t>
  </si>
  <si>
    <t xml:space="preserve">• Propiciar ao aluno conhecimentos básicos, clínicos e treinamento de habilidades para assistência à criança hospitalizada </t>
  </si>
  <si>
    <t xml:space="preserve">• Propiciar conhecimentos e reflexão sobre as questões éticas, psíquicas e sociais envolvidas na assistência hospitalar à criança. </t>
  </si>
  <si>
    <t xml:space="preserve">• Propiciar conhecimentos sobre as doenças pediátricas prevalentes da região que demandam a assistência hospitalar </t>
  </si>
  <si>
    <t xml:space="preserve">• Propiciar conhecimentos e habilidades para atendimentos das urgências clínicas da criança </t>
  </si>
  <si>
    <t xml:space="preserve">• Propiciar vivência sincrônica do fluxo de assistência à saúde da criança entre o nível de atenção primário, secundário e terciário </t>
  </si>
  <si>
    <t xml:space="preserve">• Propiciar vivência das rotinas e processos de trabalho em hospital relacionados aos cuidados clínicos </t>
  </si>
  <si>
    <t xml:space="preserve">• Possibilitar aprofundamento do raciocínio clínico. </t>
  </si>
  <si>
    <t xml:space="preserve">• Capacitar o estudante para diagnosticar por meio do exame clínico o RN com másformações e relacioná-las com antecedentes maternos. Capacitar o estudante para acompanhar as adaptações habituais do RN e detectar suas possíveis intercorrências. </t>
  </si>
  <si>
    <t>• Capacitar o aluno para o atendimento ao RN: o Aspiração e manutenção da permeabilidade das vias respiratórias. o Manutenção da temperatura; o Avaliação do ritmo respiratório, da freqüência cardíaca e da circulação. o Diagnóstico do recém-nascido normal o Avaliação das condições do RN segundo o critério de Apgar o Prestar assistência ao recém-nascido promovendo o contato mãe/bebê; o Realização e orientação de cuidados com o coto umbilical; o Credeização; o Apresentação do bebê à mãe. o Certificação da Identificação do bebê e coleta de impresses digitais e plantar; o Aplicação de vitamina K o Aferição dos dados antropométricos do bebê. o Sensibilização das gestantes sobre as vantagens; o Orientação das mães sobre o manejo do aleitamento. o Acompanhamento das adaptações habituais do RN o Determinar a idade gestacional o Classificação do crescimento do bebê o Orientação da mãe quanto aos cuidados com o RN e consigo própria o Detecção das patologias materno infantis mais comuns deste período o Orientação de alta: vacinação, exame do pezinho e acompanhamento em unidade básica de saúde ou ambulatório de follow up de RN de risco.</t>
  </si>
  <si>
    <t>CONTEÚDO PROGRAMÁTICO</t>
  </si>
  <si>
    <t xml:space="preserve">• Admissão, prescrição e acompanhamento de pacientes internados. </t>
  </si>
  <si>
    <t xml:space="preserve">• Participação na recepção de RN em sala de parto </t>
  </si>
  <si>
    <t xml:space="preserve">• Acompanhamento de RN internados na UTI neonatal e infantil e cuidados intermediários </t>
  </si>
  <si>
    <t xml:space="preserve">• Atendimentos em ambulatórios especializados de Pediatria disponíveis no local </t>
  </si>
  <si>
    <t xml:space="preserve">• Seguimento de RN de risco, cirurgia pediátrica etc. </t>
  </si>
  <si>
    <t>Grupo de discussão  - GD</t>
  </si>
  <si>
    <t>Seminário</t>
  </si>
  <si>
    <t>URGÊNCIA / EMERGÊNCIA HOSP. SÃO JOÃO</t>
  </si>
  <si>
    <t>URGÊNCIA / EMERGÊNCIA</t>
  </si>
  <si>
    <t>Pediatria SERDI (serviço Especializado em reabilitação de deficientes intelectuais - Prof. Júlio) INST. Helena Antipoff</t>
  </si>
  <si>
    <t>13:30-17:30 h</t>
  </si>
  <si>
    <t>Profa. Gláucia</t>
  </si>
  <si>
    <t>13:30 - 17:30 h</t>
  </si>
  <si>
    <t>13:30 - 14:30 h</t>
  </si>
  <si>
    <t>SIMULAÇÃO DE HABILIDADES (OSCE) - LAB HAB -Emergências pediátricas - Aulas teóricas e práticas com simulações -  Avaliação Prática</t>
  </si>
  <si>
    <t xml:space="preserve">• Atendimentos de urgência clínicas de criança em pronto atendimento </t>
  </si>
  <si>
    <t xml:space="preserve">•  Atendimentos das intercorrências na enfermaria </t>
  </si>
  <si>
    <t xml:space="preserve">•  Participação em visitas diárias de rotina aos leitos </t>
  </si>
  <si>
    <t xml:space="preserve">•  Propiciar ao aluno conhecimento e vivência da atenção hospitalar à criança. </t>
  </si>
  <si>
    <r>
      <t xml:space="preserve">02) </t>
    </r>
    <r>
      <rPr>
        <b/>
        <u/>
        <sz val="10"/>
        <color theme="1"/>
        <rFont val="Calibri"/>
        <family val="2"/>
        <scheme val="minor"/>
      </rPr>
      <t>interação com os pares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Na interação com os colegas, o professor/preceptor, os funcionários e a equipe multiprofissional foi educado, cooperativo e apresentou respeito pelos pontos de vista discordantes.</t>
    </r>
  </si>
  <si>
    <t xml:space="preserve">AMBULATORIO I </t>
  </si>
  <si>
    <t>Dra. Jaqueline</t>
  </si>
  <si>
    <t>08:00 - 11:30 h</t>
  </si>
  <si>
    <t>Cardiologia ped APAE (Dra. Jaqueline)</t>
  </si>
  <si>
    <t>RESIDENTES DE PEDIATRIA e NEONATOLOGIA</t>
  </si>
  <si>
    <t>Dra Patrícia Andrade</t>
  </si>
  <si>
    <t>AMBULATÓRIO OTORRINO / Centro Cirúrgico - Complexo Saúde São João de Deus</t>
  </si>
  <si>
    <t>8:00 - 11:00 h</t>
  </si>
  <si>
    <t>draglauped@gmail.com</t>
  </si>
  <si>
    <r>
      <rPr>
        <b/>
        <sz val="10"/>
        <color theme="1"/>
        <rFont val="Calibri"/>
        <family val="2"/>
        <scheme val="minor"/>
      </rPr>
      <t>03)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Responsabilidade</t>
    </r>
    <r>
      <rPr>
        <sz val="10"/>
        <color theme="1"/>
        <rFont val="Calibri"/>
        <family val="2"/>
        <scheme val="minor"/>
      </rPr>
      <t>:  Realizou as tarefas combinadas, apresentou atitudes pró-ativas, cumpriu compromissos com colegas, pacientes, professor e/ou preceptor. Cooperou com colegas, teve iniciativa e motivação?</t>
    </r>
  </si>
  <si>
    <r>
      <rPr>
        <b/>
        <sz val="10"/>
        <color theme="1"/>
        <rFont val="Calibri"/>
        <family val="2"/>
        <scheme val="minor"/>
      </rPr>
      <t>04)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Abordagem do paciente e construção da relação médico-família-paciente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família; educação, respeito, humanismo interesse, honestidade e clareza.</t>
    </r>
  </si>
  <si>
    <r>
      <rPr>
        <b/>
        <sz val="10"/>
        <color theme="1"/>
        <rFont val="Calibri"/>
        <family val="2"/>
        <scheme val="minor"/>
      </rPr>
      <t xml:space="preserve">05) </t>
    </r>
    <r>
      <rPr>
        <b/>
        <u/>
        <sz val="10"/>
        <color theme="1"/>
        <rFont val="Calibri"/>
        <family val="2"/>
        <scheme val="minor"/>
      </rPr>
      <t>Postura ética e humanística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</si>
  <si>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rPr>
        <b/>
        <sz val="10"/>
        <color theme="1"/>
        <rFont val="Calibri"/>
        <family val="2"/>
        <scheme val="minor"/>
      </rPr>
      <t xml:space="preserve">6) </t>
    </r>
    <r>
      <rPr>
        <sz val="10"/>
        <color theme="1"/>
        <rFont val="Calibri"/>
        <family val="2"/>
        <scheme val="minor"/>
      </rPr>
      <t>Obedeceu, sem atraso significativos (menos de quinze minutos) aos compromissos de início da atividades e combinação com pacientes.</t>
    </r>
  </si>
  <si>
    <t>M/N</t>
  </si>
  <si>
    <t>11ạ</t>
  </si>
  <si>
    <t>Dra. Ludmila Puzzigati</t>
  </si>
  <si>
    <t>1ª Avaliação PARCIAL - MATÉRIA: AULAS</t>
  </si>
  <si>
    <t>2ª Avaliação SOMATIVA  - TODA MATÉRIA: AULAS/GD/ SESSÕES / SEMINÁRIO (teórica) -  ENCERRAMENTO</t>
  </si>
  <si>
    <t>03) Apresenta qualidades humanísticas/profissionalismo.</t>
  </si>
  <si>
    <t>04) Apresenta raciocínio clínico.</t>
  </si>
  <si>
    <t>05) Apresenta habilidades na orientação ao paciente.</t>
  </si>
  <si>
    <t>06) É organizado (prontuários, exames...)/eficiência.</t>
  </si>
  <si>
    <t>07) Apresenta competência clínica geral.</t>
  </si>
  <si>
    <t>01) Possui habilidades na entrevista médica.</t>
  </si>
  <si>
    <t>02) Possui habilidades no exame físico.</t>
  </si>
  <si>
    <r>
      <rPr>
        <b/>
        <sz val="10"/>
        <color theme="1"/>
        <rFont val="Times New Roman"/>
        <family val="1"/>
      </rPr>
      <t>01)</t>
    </r>
    <r>
      <rPr>
        <b/>
        <u/>
        <sz val="10"/>
        <color theme="1"/>
        <rFont val="Times New Roman"/>
        <family val="1"/>
      </rPr>
      <t xml:space="preserve"> Respeita as normas de biossegurança</t>
    </r>
    <r>
      <rPr>
        <sz val="10"/>
        <color theme="1"/>
        <rFont val="Times New Roman"/>
        <family val="1"/>
      </rPr>
      <t>: Respeitou às normas de biossegurança (asseio corporal, jaleco, sapatos fechados, unhas aparadas, uso de crachá, etc)</t>
    </r>
  </si>
  <si>
    <t>HABILIDADES: E=0,260; S=0,234;M=0,130; I=0 (TOTAL: ELEVADO= 20; SATISFATÓRIO=18; MEDIANO=10;INSATISFATÓRIO=0)</t>
  </si>
  <si>
    <t>ATITUDES: E=0,304; S=0,273;M=0,152 I=0 (TOTAL: ELEVADO=20; SATISFATÓRIO=18; MEDIANO= 10;INSATISFATÓRIO=0)</t>
  </si>
  <si>
    <t>COGNITIVAS:(NOTAS DAS SESSÕES - 5 PONTOS, PELA APRESENTAÇÃO) E=1; S=0,8;M=0,5; I=0 (TOTAL: ELEVADO=5; SATISFATÓRIO=4; MEDIANO= 2,5;INSATISFATÓRIO=0)</t>
  </si>
  <si>
    <t>Pediatria UBS Afonso Pena (Dra. Thaísa)</t>
  </si>
  <si>
    <t>Dra. Thaísa</t>
  </si>
  <si>
    <t>CURSO NALS - REANIMAÇÃO NEONATAL (&gt; 34 semanas)</t>
  </si>
  <si>
    <t>NEUROPED / Cardioped APAE</t>
  </si>
  <si>
    <t>Follow Up RN Risco Inst Helena Antipoff</t>
  </si>
  <si>
    <t>MANHÃ (7:00 - 12: 00 h)</t>
  </si>
  <si>
    <t>HSJD (7:00 - 12:00 h)</t>
  </si>
  <si>
    <t>AMBULATÓRIOS</t>
  </si>
  <si>
    <t xml:space="preserve">Prof. Júlio </t>
  </si>
  <si>
    <t>follow up RN de risco INST. Helena Antipoff (prof. Júlio e Resid. Neonatologia e pediatria)</t>
  </si>
  <si>
    <t>Amb. Pediatria PIPA (Projeto de Intervenção Precoce Avançado - prof. Júlio e Resid. neonatologia e pediatria) - APAE</t>
  </si>
  <si>
    <t>25 - 29 mar</t>
  </si>
  <si>
    <t>A/B/C/D</t>
  </si>
  <si>
    <t>C/D/E/F</t>
  </si>
  <si>
    <t>E/F/G/H</t>
  </si>
  <si>
    <t>G/H/I/J</t>
  </si>
  <si>
    <t>I/J/K/L</t>
  </si>
  <si>
    <t>K/L/M/N</t>
  </si>
  <si>
    <t>M/N/O/P</t>
  </si>
  <si>
    <t>O/P</t>
  </si>
  <si>
    <t>Pneumoped Policilínica (Dra Jéssica Antão)</t>
  </si>
  <si>
    <t>01 - 05 abr</t>
  </si>
  <si>
    <t>08 - 12 abr</t>
  </si>
  <si>
    <t>15 - 19 abr</t>
  </si>
  <si>
    <t>22 - 26 abr</t>
  </si>
  <si>
    <t>29 abr - 03 mai</t>
  </si>
  <si>
    <t>06 - 10 mai</t>
  </si>
  <si>
    <t>13 - 17 mai</t>
  </si>
  <si>
    <t>20 - 24 mai</t>
  </si>
  <si>
    <t>27 - 31 mai</t>
  </si>
  <si>
    <t>03 - 08 jun</t>
  </si>
  <si>
    <t>17 jun - 01 set</t>
  </si>
  <si>
    <t>O/P/A/B</t>
  </si>
  <si>
    <t>Total de horas semanais = 24 h</t>
  </si>
  <si>
    <t>Dra Cristiane Fernandes</t>
  </si>
  <si>
    <t>Dr. Paulo Henrique</t>
  </si>
  <si>
    <t>Dra. Jéssica Antão</t>
  </si>
  <si>
    <t>Dra. Jéssica Fernandes</t>
  </si>
  <si>
    <t>profa. Jéssica Fernandes</t>
  </si>
  <si>
    <t>drajessicaf@ufsj.edu.br</t>
  </si>
  <si>
    <t>profa. Jéssica Antão</t>
  </si>
  <si>
    <t>jessicaantao@ufsj.edu.br</t>
  </si>
  <si>
    <t>julioveloso@ufsj.edu.br</t>
  </si>
  <si>
    <t>inicio dia 25 de mar de  2024</t>
  </si>
  <si>
    <t>termino em 8 de junho 2024</t>
  </si>
  <si>
    <t>AULA INAUGURAL - Apresentação das escalas</t>
  </si>
  <si>
    <t>Manejo do RN no alojamento conjunto</t>
  </si>
  <si>
    <t>Alojamento conjunto e avaliação do Recém-nascido (ex. Físico e reflexos primitivos do RN - teórico/prática no Alojamento conjunto da Maternidade do CSSJD)</t>
  </si>
  <si>
    <t>Avaliação inicial dos distúrbios respiratórios no período neonatal</t>
  </si>
  <si>
    <t>Anamnese em pediatria</t>
  </si>
  <si>
    <t>Diarréia aguda e Hidratação venosa e distúrbios hidroeletrolíticos</t>
  </si>
  <si>
    <t>Sessão Clínico-radiológica</t>
  </si>
  <si>
    <t>8:00 - 11:00 Turma A   e 13:30 - 17:30 h Turma B</t>
  </si>
  <si>
    <t>Profa. Jussara/ Gláucia</t>
  </si>
  <si>
    <t xml:space="preserve">total de horas semanais: 4 h </t>
  </si>
  <si>
    <t>GD'S (TEMAS PARA GDs: Patologias das Vias Aéreas Superiores - 1) faringotonsilites; 2) otites ; 3) rinite alérgica; 4) rinossinusites</t>
  </si>
  <si>
    <t xml:space="preserve">AVALIAÇÃO </t>
  </si>
  <si>
    <t>PONTOS</t>
  </si>
  <si>
    <t>Crises convulsivas em pediatria</t>
  </si>
  <si>
    <t>Profa. Jéssica Fernandes</t>
  </si>
  <si>
    <t>Os Primeiros 1000 dias</t>
  </si>
  <si>
    <t>Sessões clinico-radiológica</t>
  </si>
  <si>
    <t>PRÁTICA: ambulatórios, atividades hospitalares</t>
  </si>
  <si>
    <t>TEMAS DO GD - prof. Gláucia: - 1) faringotonsilites; 2) otites e rinossinusites; 3) rinite alérgica; 4) deficiência auditiva e triagem auditiva</t>
  </si>
  <si>
    <t>15:30 - 17:30 h</t>
  </si>
  <si>
    <t>SESSÕES CLÍNICO-RADIOLÓGICAS</t>
  </si>
  <si>
    <t>13:30 - 15:30 h</t>
  </si>
  <si>
    <t>Seminário Adolescência</t>
  </si>
  <si>
    <t xml:space="preserve">(4 grupos)Temas sugeridos: adolescente e as redes sociais; obesidade na adolescência; encontro com sexualidade; papel das amizades e dos grupos; uso de álcool e drogas na adolescência; </t>
  </si>
  <si>
    <t>Laura Bougleux Michelin Luna</t>
  </si>
  <si>
    <t>Vinícius Cunha Lemos</t>
  </si>
  <si>
    <t>Júlia Clara Ferreira de Oliveira</t>
  </si>
  <si>
    <t>Carolina Mendes Barbieri</t>
  </si>
  <si>
    <t>Júlia Corrêa e Ferreira</t>
  </si>
  <si>
    <t>Bruno Souza de Lima</t>
  </si>
  <si>
    <t>Isabela Cristina Nunes e Sá</t>
  </si>
  <si>
    <t>Aline Rezende de Oliveira</t>
  </si>
  <si>
    <t>Leonardo Cardoso Rozendo de Souza</t>
  </si>
  <si>
    <t>Robson Martins Bobbi</t>
  </si>
  <si>
    <t>Bruna Cristina Silva Martins</t>
  </si>
  <si>
    <t>João Victor Gonçalves de Araújo</t>
  </si>
  <si>
    <t>Isadora Maria de Oliveira Santos</t>
  </si>
  <si>
    <t>Gabriela Assis de Oliveira</t>
  </si>
  <si>
    <t>Bruna Reis Marques de Barros</t>
  </si>
  <si>
    <t>Letícia Conceição de Sousa Ferreira</t>
  </si>
  <si>
    <t>INTERNATO DE PEDIATRIA TURMA XXII A - 1º SEMESTRE 2024</t>
  </si>
  <si>
    <t>Amb. Pediatria PIPA (Projeto de Intervenção Precoce Avançado - Dr. Júlio / Dra Jéssica Fernandes e Resid. neonatologia e pediatria) - APAE</t>
  </si>
  <si>
    <t>Pediatria  CEM Pneumologia PED (Dra. Jéssica Antão)</t>
  </si>
  <si>
    <t>AMBULATÓRIO DE PNEUMOLOGIA PEDIÁTRICA = Funciona no CEM ( Centro de Especialidades médicas) na segunda-feira a tarde; CEM = Av Getúlio Vargas, 550, Centro , Divinopolis / Amb. Alto Risco APAE / Amb. Crianças especiais Inst. Helena Antipoff</t>
  </si>
  <si>
    <t>FOLLOW UP RN ALTO RISCO= Funciona no Instituto Helena Antipoff ( Rua do cobre, Niterói, Divinopolis / Amb. PIPA  APAE - próximo a casa de apoio Hosp Câncer</t>
  </si>
  <si>
    <t>AMBULATÓRIO CARDIOLOGIA= funciona na APAE - próximo a casa de apoio hosp do Câncer</t>
  </si>
  <si>
    <t>AMBULATÓRIO NEUROLOGIA= funciona na APAE, próximo a casa de apoio hosp do câncer</t>
  </si>
  <si>
    <t>2ª Avaliação SOMATIVA  - TODA MATÉRIA: AULAS</t>
  </si>
  <si>
    <t>Dra. Giovanna</t>
  </si>
  <si>
    <t>UBS NITERÓI= Rua Esmeralda, n ?; Bairro Niterói, Divinópolis</t>
  </si>
  <si>
    <t>Dra. Thatiana</t>
  </si>
  <si>
    <t>UBS BOM PASTOR= Rua Geraldo Lara, n. 100; Bairro Bom pastor, Divinópolis</t>
  </si>
  <si>
    <t>FOLLOW UP RN ALTO RISCO / SERDI= Funciona no Instituto Helena Antipoff ( Rua do cobre, Niterói, Divinopolis / Amb. PIPA  APAE - próximo a casa de apoio Hosp Câncer</t>
  </si>
  <si>
    <t>Pediatria - puericultura UBS Niterói</t>
  </si>
  <si>
    <t>até 15/04 ambulatório da tarde na segunda e terça será com profa. Jéssica na policlínica e Jussara no CSSJD</t>
  </si>
  <si>
    <t>Pediatria (puericultura) UBS Niterói (Dra Giovanna)</t>
  </si>
  <si>
    <t>FERIADO</t>
  </si>
  <si>
    <t>semana santa</t>
  </si>
  <si>
    <t>Tiradentes</t>
  </si>
  <si>
    <t>Dia do trabalhador</t>
  </si>
  <si>
    <t>Corpos Chirsti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</si>
</sst>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Shonar Bangla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000000"/>
      <name val="Calibri (Corpo)"/>
    </font>
    <font>
      <sz val="10"/>
      <color theme="1"/>
      <name val="Calibri (Corpo)"/>
    </font>
    <font>
      <b/>
      <sz val="10"/>
      <color theme="1"/>
      <name val="Calibri (Corpo)"/>
    </font>
    <font>
      <b/>
      <sz val="10"/>
      <color rgb="FF000000"/>
      <name val="Calibri (Corpo)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0000"/>
      <name val="Verdana"/>
      <family val="2"/>
    </font>
    <font>
      <sz val="11"/>
      <color rgb="FF000000"/>
      <name val="Verdana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C5D9F1"/>
        <bgColor indexed="64"/>
      </patternFill>
    </fill>
    <fill>
      <patternFill patternType="solid">
        <fgColor theme="5" tint="0.59999389629810485"/>
        <bgColor rgb="FF000000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093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8">
    <xf numFmtId="0" fontId="0" fillId="0" borderId="0" xfId="0"/>
    <xf numFmtId="0" fontId="21" fillId="0" borderId="59" xfId="0" applyFont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9" fillId="30" borderId="59" xfId="0" applyFont="1" applyFill="1" applyBorder="1" applyAlignment="1">
      <alignment horizontal="center" vertical="center" wrapText="1"/>
    </xf>
    <xf numFmtId="0" fontId="19" fillId="26" borderId="59" xfId="0" applyFont="1" applyFill="1" applyBorder="1" applyAlignment="1">
      <alignment horizontal="center" vertical="center" wrapText="1"/>
    </xf>
    <xf numFmtId="0" fontId="19" fillId="14" borderId="59" xfId="0" applyFont="1" applyFill="1" applyBorder="1" applyAlignment="1">
      <alignment horizontal="center" vertical="center" wrapText="1"/>
    </xf>
    <xf numFmtId="0" fontId="19" fillId="31" borderId="59" xfId="0" applyFont="1" applyFill="1" applyBorder="1" applyAlignment="1">
      <alignment horizontal="center" vertical="center" wrapText="1"/>
    </xf>
    <xf numFmtId="0" fontId="19" fillId="28" borderId="59" xfId="0" applyFont="1" applyFill="1" applyBorder="1" applyAlignment="1">
      <alignment horizontal="center" vertical="center" wrapText="1"/>
    </xf>
    <xf numFmtId="0" fontId="19" fillId="16" borderId="59" xfId="0" applyFont="1" applyFill="1" applyBorder="1" applyAlignment="1">
      <alignment horizontal="center" vertical="center"/>
    </xf>
    <xf numFmtId="0" fontId="19" fillId="13" borderId="59" xfId="0" applyFont="1" applyFill="1" applyBorder="1" applyAlignment="1">
      <alignment horizontal="center" vertical="center" wrapText="1"/>
    </xf>
    <xf numFmtId="0" fontId="19" fillId="32" borderId="59" xfId="0" applyFont="1" applyFill="1" applyBorder="1" applyAlignment="1">
      <alignment horizontal="center" vertical="center" wrapText="1"/>
    </xf>
    <xf numFmtId="0" fontId="19" fillId="22" borderId="59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2" borderId="19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1" fillId="23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25" fillId="35" borderId="3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25" fillId="35" borderId="22" xfId="0" applyFont="1" applyFill="1" applyBorder="1" applyAlignment="1">
      <alignment horizontal="center" vertical="center"/>
    </xf>
    <xf numFmtId="0" fontId="21" fillId="23" borderId="30" xfId="0" applyFont="1" applyFill="1" applyBorder="1" applyAlignment="1">
      <alignment horizontal="center" vertical="center"/>
    </xf>
    <xf numFmtId="0" fontId="21" fillId="23" borderId="25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18" fillId="25" borderId="32" xfId="0" applyFont="1" applyFill="1" applyBorder="1" applyAlignment="1">
      <alignment horizontal="center"/>
    </xf>
    <xf numFmtId="0" fontId="18" fillId="25" borderId="2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 vertical="top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11" borderId="3" xfId="0" applyFont="1" applyFill="1" applyBorder="1" applyAlignment="1" applyProtection="1">
      <alignment horizontal="center" vertical="center"/>
      <protection locked="0"/>
    </xf>
    <xf numFmtId="0" fontId="13" fillId="11" borderId="4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 vertical="center"/>
      <protection locked="0"/>
    </xf>
    <xf numFmtId="0" fontId="13" fillId="11" borderId="7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/>
      <protection locked="0"/>
    </xf>
    <xf numFmtId="0" fontId="13" fillId="11" borderId="7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9" xfId="0" applyBorder="1" applyAlignment="1">
      <alignment vertical="center" wrapText="1"/>
    </xf>
    <xf numFmtId="0" fontId="18" fillId="25" borderId="65" xfId="0" applyFont="1" applyFill="1" applyBorder="1" applyAlignment="1">
      <alignment horizontal="center"/>
    </xf>
    <xf numFmtId="0" fontId="18" fillId="25" borderId="4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35" fillId="0" borderId="10" xfId="0" applyFont="1" applyBorder="1" applyAlignment="1">
      <alignment vertical="top"/>
    </xf>
    <xf numFmtId="0" fontId="25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6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6" fillId="0" borderId="10" xfId="0" applyFont="1" applyBorder="1" applyAlignment="1">
      <alignment vertical="top"/>
    </xf>
    <xf numFmtId="0" fontId="19" fillId="6" borderId="59" xfId="0" applyFont="1" applyFill="1" applyBorder="1" applyAlignment="1">
      <alignment horizontal="center" vertical="center" wrapText="1"/>
    </xf>
    <xf numFmtId="0" fontId="44" fillId="26" borderId="25" xfId="0" applyFont="1" applyFill="1" applyBorder="1" applyAlignment="1">
      <alignment horizontal="center" vertical="top" wrapText="1"/>
    </xf>
    <xf numFmtId="0" fontId="23" fillId="0" borderId="0" xfId="0" applyFont="1"/>
    <xf numFmtId="0" fontId="44" fillId="26" borderId="30" xfId="0" applyFont="1" applyFill="1" applyBorder="1" applyAlignment="1">
      <alignment horizontal="center" vertical="top" wrapText="1"/>
    </xf>
    <xf numFmtId="0" fontId="43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1" fillId="10" borderId="24" xfId="0" applyFont="1" applyFill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12" fillId="0" borderId="8" xfId="0" applyFont="1" applyBorder="1"/>
    <xf numFmtId="0" fontId="12" fillId="10" borderId="39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10" borderId="48" xfId="0" applyFont="1" applyFill="1" applyBorder="1" applyAlignment="1">
      <alignment horizontal="center"/>
    </xf>
    <xf numFmtId="0" fontId="23" fillId="10" borderId="56" xfId="0" applyFont="1" applyFill="1" applyBorder="1" applyAlignment="1">
      <alignment horizontal="center"/>
    </xf>
    <xf numFmtId="0" fontId="23" fillId="10" borderId="61" xfId="0" applyFont="1" applyFill="1" applyBorder="1" applyAlignment="1">
      <alignment horizontal="center"/>
    </xf>
    <xf numFmtId="0" fontId="23" fillId="10" borderId="60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0" fontId="23" fillId="10" borderId="61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23" fillId="10" borderId="25" xfId="0" applyFont="1" applyFill="1" applyBorder="1" applyAlignment="1">
      <alignment horizontal="center"/>
    </xf>
    <xf numFmtId="0" fontId="23" fillId="10" borderId="25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3" fillId="10" borderId="22" xfId="0" applyFont="1" applyFill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23" fillId="24" borderId="51" xfId="0" applyFont="1" applyFill="1" applyBorder="1" applyAlignment="1">
      <alignment horizontal="center"/>
    </xf>
    <xf numFmtId="0" fontId="23" fillId="24" borderId="27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0" fontId="43" fillId="4" borderId="25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/>
    </xf>
    <xf numFmtId="20" fontId="43" fillId="4" borderId="28" xfId="0" applyNumberFormat="1" applyFont="1" applyFill="1" applyBorder="1" applyAlignment="1">
      <alignment horizontal="center" vertical="center" wrapText="1"/>
    </xf>
    <xf numFmtId="20" fontId="43" fillId="4" borderId="26" xfId="0" applyNumberFormat="1" applyFont="1" applyFill="1" applyBorder="1" applyAlignment="1">
      <alignment horizontal="center" vertical="center" wrapText="1"/>
    </xf>
    <xf numFmtId="20" fontId="43" fillId="4" borderId="24" xfId="0" applyNumberFormat="1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9" borderId="15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3" fillId="9" borderId="79" xfId="0" applyFont="1" applyFill="1" applyBorder="1" applyAlignment="1">
      <alignment horizontal="center" vertical="center"/>
    </xf>
    <xf numFmtId="0" fontId="23" fillId="9" borderId="76" xfId="0" applyFont="1" applyFill="1" applyBorder="1" applyAlignment="1">
      <alignment horizontal="center" vertical="center"/>
    </xf>
    <xf numFmtId="0" fontId="23" fillId="9" borderId="59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vertical="center"/>
    </xf>
    <xf numFmtId="0" fontId="13" fillId="10" borderId="38" xfId="0" applyFont="1" applyFill="1" applyBorder="1" applyAlignment="1" applyProtection="1">
      <alignment horizontal="center"/>
      <protection locked="0"/>
    </xf>
    <xf numFmtId="0" fontId="13" fillId="10" borderId="6" xfId="0" applyFont="1" applyFill="1" applyBorder="1" applyAlignment="1" applyProtection="1">
      <alignment horizontal="center"/>
      <protection locked="0"/>
    </xf>
    <xf numFmtId="0" fontId="13" fillId="10" borderId="7" xfId="0" applyFont="1" applyFill="1" applyBorder="1" applyAlignment="1" applyProtection="1">
      <alignment horizontal="center"/>
      <protection locked="0"/>
    </xf>
    <xf numFmtId="0" fontId="13" fillId="10" borderId="5" xfId="0" applyFont="1" applyFill="1" applyBorder="1" applyAlignment="1" applyProtection="1">
      <alignment horizontal="center"/>
      <protection locked="0"/>
    </xf>
    <xf numFmtId="0" fontId="33" fillId="12" borderId="8" xfId="0" applyFont="1" applyFill="1" applyBorder="1" applyAlignment="1">
      <alignment vertical="center" wrapText="1"/>
    </xf>
    <xf numFmtId="0" fontId="33" fillId="12" borderId="41" xfId="0" applyFont="1" applyFill="1" applyBorder="1" applyAlignment="1">
      <alignment vertical="center" wrapText="1"/>
    </xf>
    <xf numFmtId="0" fontId="33" fillId="12" borderId="11" xfId="0" applyFont="1" applyFill="1" applyBorder="1" applyAlignment="1">
      <alignment vertical="center" wrapText="1"/>
    </xf>
    <xf numFmtId="0" fontId="33" fillId="12" borderId="17" xfId="0" applyFont="1" applyFill="1" applyBorder="1" applyAlignment="1">
      <alignment vertical="center" wrapText="1"/>
    </xf>
    <xf numFmtId="0" fontId="33" fillId="10" borderId="58" xfId="0" applyFont="1" applyFill="1" applyBorder="1" applyAlignment="1">
      <alignment horizontal="left" vertical="center" wrapText="1"/>
    </xf>
    <xf numFmtId="0" fontId="43" fillId="7" borderId="39" xfId="0" applyFont="1" applyFill="1" applyBorder="1" applyAlignment="1">
      <alignment vertical="center" wrapText="1"/>
    </xf>
    <xf numFmtId="0" fontId="23" fillId="7" borderId="40" xfId="0" applyFont="1" applyFill="1" applyBorder="1" applyAlignment="1">
      <alignment vertical="center" wrapText="1"/>
    </xf>
    <xf numFmtId="0" fontId="23" fillId="7" borderId="49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54" fillId="40" borderId="0" xfId="0" applyFont="1" applyFill="1" applyAlignment="1">
      <alignment vertical="top" wrapText="1"/>
    </xf>
    <xf numFmtId="0" fontId="54" fillId="40" borderId="61" xfId="0" applyFont="1" applyFill="1" applyBorder="1" applyAlignment="1">
      <alignment vertical="top" wrapText="1"/>
    </xf>
    <xf numFmtId="0" fontId="54" fillId="40" borderId="25" xfId="0" applyFont="1" applyFill="1" applyBorder="1" applyAlignment="1">
      <alignment vertical="top" wrapText="1"/>
    </xf>
    <xf numFmtId="0" fontId="54" fillId="39" borderId="63" xfId="0" applyFont="1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60" xfId="0" applyBorder="1" applyAlignment="1">
      <alignment horizontal="center"/>
    </xf>
    <xf numFmtId="0" fontId="0" fillId="10" borderId="58" xfId="0" applyFill="1" applyBorder="1" applyAlignment="1">
      <alignment horizontal="center"/>
    </xf>
    <xf numFmtId="0" fontId="7" fillId="10" borderId="51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4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10" borderId="61" xfId="0" applyFill="1" applyBorder="1" applyAlignment="1">
      <alignment horizontal="left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top"/>
    </xf>
    <xf numFmtId="0" fontId="21" fillId="5" borderId="33" xfId="0" applyFont="1" applyFill="1" applyBorder="1" applyAlignment="1">
      <alignment horizontal="left" vertical="top"/>
    </xf>
    <xf numFmtId="0" fontId="29" fillId="6" borderId="15" xfId="0" applyFont="1" applyFill="1" applyBorder="1" applyAlignment="1">
      <alignment horizontal="center" vertical="center"/>
    </xf>
    <xf numFmtId="0" fontId="29" fillId="6" borderId="16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31" xfId="0" applyFont="1" applyFill="1" applyBorder="1" applyAlignment="1">
      <alignment horizontal="center" vertical="center"/>
    </xf>
    <xf numFmtId="0" fontId="29" fillId="6" borderId="76" xfId="0" applyFont="1" applyFill="1" applyBorder="1" applyAlignment="1">
      <alignment horizontal="center" vertical="center"/>
    </xf>
    <xf numFmtId="0" fontId="13" fillId="5" borderId="54" xfId="0" applyFont="1" applyFill="1" applyBorder="1" applyAlignment="1" applyProtection="1">
      <alignment horizontal="center" vertical="center"/>
      <protection locked="0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 applyProtection="1">
      <alignment horizontal="center" vertical="center"/>
      <protection locked="0"/>
    </xf>
    <xf numFmtId="0" fontId="13" fillId="11" borderId="54" xfId="0" applyFont="1" applyFill="1" applyBorder="1" applyAlignment="1" applyProtection="1">
      <alignment horizontal="center" vertical="center"/>
      <protection locked="0"/>
    </xf>
    <xf numFmtId="0" fontId="13" fillId="11" borderId="42" xfId="0" applyFont="1" applyFill="1" applyBorder="1" applyAlignment="1" applyProtection="1">
      <alignment horizontal="center" vertical="center"/>
      <protection locked="0"/>
    </xf>
    <xf numFmtId="0" fontId="13" fillId="11" borderId="53" xfId="0" applyFont="1" applyFill="1" applyBorder="1" applyAlignment="1" applyProtection="1">
      <alignment horizontal="center" vertical="center"/>
      <protection locked="0"/>
    </xf>
    <xf numFmtId="0" fontId="13" fillId="5" borderId="84" xfId="0" applyFont="1" applyFill="1" applyBorder="1" applyAlignment="1" applyProtection="1">
      <alignment horizontal="center" vertical="center"/>
      <protection locked="0"/>
    </xf>
    <xf numFmtId="0" fontId="16" fillId="0" borderId="25" xfId="1958" applyBorder="1" applyAlignment="1"/>
    <xf numFmtId="0" fontId="16" fillId="0" borderId="25" xfId="1958" applyBorder="1"/>
    <xf numFmtId="0" fontId="16" fillId="0" borderId="26" xfId="1958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55" fillId="0" borderId="0" xfId="0" applyFont="1"/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27" fillId="51" borderId="25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/>
    </xf>
    <xf numFmtId="0" fontId="21" fillId="0" borderId="20" xfId="0" applyFont="1" applyBorder="1" applyAlignment="1">
      <alignment horizontal="center" vertical="center"/>
    </xf>
    <xf numFmtId="0" fontId="18" fillId="17" borderId="13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13" fillId="10" borderId="3" xfId="0" applyFont="1" applyFill="1" applyBorder="1" applyAlignment="1" applyProtection="1">
      <alignment horizontal="center"/>
      <protection locked="0"/>
    </xf>
    <xf numFmtId="0" fontId="13" fillId="10" borderId="1" xfId="0" applyFont="1" applyFill="1" applyBorder="1" applyAlignment="1" applyProtection="1">
      <alignment horizontal="center"/>
      <protection locked="0"/>
    </xf>
    <xf numFmtId="0" fontId="13" fillId="10" borderId="4" xfId="0" applyFont="1" applyFill="1" applyBorder="1" applyAlignment="1" applyProtection="1">
      <alignment horizontal="center"/>
      <protection locked="0"/>
    </xf>
    <xf numFmtId="0" fontId="13" fillId="11" borderId="3" xfId="0" applyFont="1" applyFill="1" applyBorder="1" applyAlignment="1" applyProtection="1">
      <alignment horizontal="center"/>
      <protection locked="0"/>
    </xf>
    <xf numFmtId="0" fontId="13" fillId="11" borderId="1" xfId="0" applyFont="1" applyFill="1" applyBorder="1" applyAlignment="1" applyProtection="1">
      <alignment horizontal="center"/>
      <protection locked="0"/>
    </xf>
    <xf numFmtId="0" fontId="13" fillId="11" borderId="4" xfId="0" applyFont="1" applyFill="1" applyBorder="1" applyAlignment="1" applyProtection="1">
      <alignment horizontal="center"/>
      <protection locked="0"/>
    </xf>
    <xf numFmtId="0" fontId="13" fillId="10" borderId="37" xfId="0" applyFont="1" applyFill="1" applyBorder="1" applyAlignment="1" applyProtection="1">
      <alignment horizontal="center"/>
      <protection locked="0"/>
    </xf>
    <xf numFmtId="0" fontId="48" fillId="2" borderId="24" xfId="0" applyFont="1" applyFill="1" applyBorder="1" applyAlignment="1">
      <alignment horizontal="center" vertical="center" wrapText="1"/>
    </xf>
    <xf numFmtId="0" fontId="48" fillId="22" borderId="25" xfId="0" applyFont="1" applyFill="1" applyBorder="1" applyAlignment="1">
      <alignment horizontal="center" vertical="center"/>
    </xf>
    <xf numFmtId="0" fontId="48" fillId="9" borderId="25" xfId="0" applyFont="1" applyFill="1" applyBorder="1" applyAlignment="1">
      <alignment horizontal="center" vertical="center"/>
    </xf>
    <xf numFmtId="0" fontId="48" fillId="22" borderId="22" xfId="0" applyFont="1" applyFill="1" applyBorder="1" applyAlignment="1">
      <alignment horizontal="center" vertical="center"/>
    </xf>
    <xf numFmtId="0" fontId="48" fillId="10" borderId="30" xfId="0" applyFont="1" applyFill="1" applyBorder="1" applyAlignment="1">
      <alignment horizontal="center" vertical="center"/>
    </xf>
    <xf numFmtId="0" fontId="48" fillId="2" borderId="25" xfId="0" applyFont="1" applyFill="1" applyBorder="1" applyAlignment="1">
      <alignment horizontal="center" vertical="center"/>
    </xf>
    <xf numFmtId="0" fontId="48" fillId="21" borderId="25" xfId="0" applyFont="1" applyFill="1" applyBorder="1" applyAlignment="1">
      <alignment horizontal="center" vertical="center" wrapText="1"/>
    </xf>
    <xf numFmtId="0" fontId="11" fillId="10" borderId="51" xfId="0" applyFont="1" applyFill="1" applyBorder="1" applyAlignment="1">
      <alignment horizontal="center"/>
    </xf>
    <xf numFmtId="0" fontId="10" fillId="10" borderId="51" xfId="0" applyFont="1" applyFill="1" applyBorder="1" applyAlignment="1">
      <alignment horizontal="center"/>
    </xf>
    <xf numFmtId="0" fontId="10" fillId="10" borderId="52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10" borderId="63" xfId="0" applyFont="1" applyFill="1" applyBorder="1" applyAlignment="1">
      <alignment horizontal="center"/>
    </xf>
    <xf numFmtId="0" fontId="18" fillId="17" borderId="87" xfId="0" applyFont="1" applyFill="1" applyBorder="1" applyAlignment="1">
      <alignment horizontal="center"/>
    </xf>
    <xf numFmtId="0" fontId="18" fillId="17" borderId="37" xfId="0" applyFont="1" applyFill="1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51" fillId="0" borderId="17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20" fontId="43" fillId="4" borderId="30" xfId="0" applyNumberFormat="1" applyFont="1" applyFill="1" applyBorder="1" applyAlignment="1">
      <alignment horizontal="center" vertical="center" wrapText="1"/>
    </xf>
    <xf numFmtId="20" fontId="43" fillId="4" borderId="20" xfId="0" applyNumberFormat="1" applyFont="1" applyFill="1" applyBorder="1" applyAlignment="1">
      <alignment horizontal="center" vertical="center" wrapText="1"/>
    </xf>
    <xf numFmtId="20" fontId="43" fillId="4" borderId="22" xfId="0" applyNumberFormat="1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0" fontId="44" fillId="18" borderId="19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4" fillId="0" borderId="59" xfId="0" applyFont="1" applyBorder="1" applyAlignment="1">
      <alignment horizontal="center"/>
    </xf>
    <xf numFmtId="0" fontId="45" fillId="10" borderId="24" xfId="0" applyFont="1" applyFill="1" applyBorder="1" applyAlignment="1">
      <alignment horizontal="center" vertical="center"/>
    </xf>
    <xf numFmtId="0" fontId="45" fillId="10" borderId="25" xfId="0" applyFont="1" applyFill="1" applyBorder="1" applyAlignment="1">
      <alignment horizontal="center" vertical="center"/>
    </xf>
    <xf numFmtId="14" fontId="58" fillId="18" borderId="20" xfId="0" applyNumberFormat="1" applyFont="1" applyFill="1" applyBorder="1" applyAlignment="1">
      <alignment horizontal="center" vertical="center"/>
    </xf>
    <xf numFmtId="0" fontId="45" fillId="10" borderId="26" xfId="0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14" fontId="60" fillId="18" borderId="20" xfId="0" applyNumberFormat="1" applyFont="1" applyFill="1" applyBorder="1" applyAlignment="1">
      <alignment horizontal="center" vertical="center"/>
    </xf>
    <xf numFmtId="0" fontId="59" fillId="0" borderId="24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45" fillId="0" borderId="26" xfId="0" applyFont="1" applyBorder="1" applyAlignment="1">
      <alignment horizontal="center" vertical="center"/>
    </xf>
    <xf numFmtId="0" fontId="45" fillId="10" borderId="30" xfId="0" applyFont="1" applyFill="1" applyBorder="1" applyAlignment="1">
      <alignment horizontal="center" vertical="center"/>
    </xf>
    <xf numFmtId="0" fontId="59" fillId="0" borderId="30" xfId="0" applyFont="1" applyBorder="1" applyAlignment="1">
      <alignment horizontal="center"/>
    </xf>
    <xf numFmtId="0" fontId="45" fillId="0" borderId="5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23" fillId="10" borderId="61" xfId="0" applyFont="1" applyFill="1" applyBorder="1" applyAlignment="1">
      <alignment horizontal="left" vertical="center"/>
    </xf>
    <xf numFmtId="0" fontId="59" fillId="0" borderId="22" xfId="0" applyFont="1" applyBorder="1" applyAlignment="1">
      <alignment horizontal="center"/>
    </xf>
    <xf numFmtId="0" fontId="45" fillId="10" borderId="22" xfId="0" applyFont="1" applyFill="1" applyBorder="1" applyAlignment="1">
      <alignment horizontal="center" vertical="center"/>
    </xf>
    <xf numFmtId="0" fontId="23" fillId="10" borderId="11" xfId="0" applyFont="1" applyFill="1" applyBorder="1" applyAlignment="1">
      <alignment horizontal="center"/>
    </xf>
    <xf numFmtId="0" fontId="44" fillId="18" borderId="59" xfId="0" applyFont="1" applyFill="1" applyBorder="1" applyAlignment="1">
      <alignment horizontal="center" vertical="center"/>
    </xf>
    <xf numFmtId="0" fontId="59" fillId="0" borderId="50" xfId="0" applyFont="1" applyBorder="1" applyAlignment="1">
      <alignment horizontal="center" wrapText="1"/>
    </xf>
    <xf numFmtId="14" fontId="44" fillId="0" borderId="59" xfId="0" applyNumberFormat="1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 wrapText="1"/>
    </xf>
    <xf numFmtId="0" fontId="59" fillId="0" borderId="28" xfId="0" applyFont="1" applyBorder="1" applyAlignment="1">
      <alignment vertical="center" wrapText="1"/>
    </xf>
    <xf numFmtId="14" fontId="44" fillId="0" borderId="59" xfId="0" applyNumberFormat="1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 wrapText="1"/>
    </xf>
    <xf numFmtId="0" fontId="44" fillId="18" borderId="59" xfId="0" applyFont="1" applyFill="1" applyBorder="1" applyAlignment="1">
      <alignment horizontal="center" vertical="center" wrapText="1"/>
    </xf>
    <xf numFmtId="0" fontId="44" fillId="26" borderId="24" xfId="0" applyFont="1" applyFill="1" applyBorder="1" applyAlignment="1">
      <alignment horizontal="center" vertical="top" wrapText="1"/>
    </xf>
    <xf numFmtId="0" fontId="58" fillId="0" borderId="17" xfId="0" applyFont="1" applyBorder="1" applyAlignment="1">
      <alignment horizontal="center"/>
    </xf>
    <xf numFmtId="0" fontId="58" fillId="0" borderId="18" xfId="0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0" fontId="0" fillId="10" borderId="61" xfId="0" applyFill="1" applyBorder="1" applyAlignment="1">
      <alignment horizontal="center" vertical="center"/>
    </xf>
    <xf numFmtId="0" fontId="23" fillId="10" borderId="56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3" fillId="10" borderId="60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10" borderId="58" xfId="0" applyFill="1" applyBorder="1" applyAlignment="1">
      <alignment horizontal="center" vertical="center"/>
    </xf>
    <xf numFmtId="0" fontId="0" fillId="0" borderId="20" xfId="0" applyBorder="1" applyAlignment="1">
      <alignment vertical="top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51" borderId="40" xfId="0" applyFont="1" applyFill="1" applyBorder="1" applyAlignment="1">
      <alignment horizontal="center" vertical="center"/>
    </xf>
    <xf numFmtId="0" fontId="23" fillId="10" borderId="40" xfId="0" applyFont="1" applyFill="1" applyBorder="1" applyAlignment="1">
      <alignment horizontal="center"/>
    </xf>
    <xf numFmtId="0" fontId="23" fillId="10" borderId="40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48" fillId="9" borderId="26" xfId="0" applyFont="1" applyFill="1" applyBorder="1" applyAlignment="1">
      <alignment horizontal="center" vertical="center" wrapText="1"/>
    </xf>
    <xf numFmtId="0" fontId="48" fillId="21" borderId="28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top"/>
    </xf>
    <xf numFmtId="0" fontId="0" fillId="10" borderId="61" xfId="0" applyFill="1" applyBorder="1" applyAlignment="1">
      <alignment horizontal="center" vertical="top"/>
    </xf>
    <xf numFmtId="0" fontId="12" fillId="10" borderId="25" xfId="0" applyFont="1" applyFill="1" applyBorder="1" applyAlignment="1">
      <alignment horizontal="center" vertical="top"/>
    </xf>
    <xf numFmtId="0" fontId="46" fillId="5" borderId="15" xfId="0" applyFont="1" applyFill="1" applyBorder="1" applyAlignment="1">
      <alignment horizontal="center"/>
    </xf>
    <xf numFmtId="0" fontId="46" fillId="5" borderId="16" xfId="0" applyFont="1" applyFill="1" applyBorder="1" applyAlignment="1">
      <alignment horizontal="center"/>
    </xf>
    <xf numFmtId="0" fontId="46" fillId="5" borderId="31" xfId="0" applyFont="1" applyFill="1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6" fillId="0" borderId="15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31" xfId="0" applyFont="1" applyBorder="1" applyAlignment="1">
      <alignment horizontal="center"/>
    </xf>
    <xf numFmtId="0" fontId="0" fillId="0" borderId="54" xfId="0" applyBorder="1"/>
    <xf numFmtId="0" fontId="0" fillId="0" borderId="42" xfId="0" applyBorder="1"/>
    <xf numFmtId="0" fontId="0" fillId="0" borderId="53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43" fillId="0" borderId="24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40" fillId="50" borderId="23" xfId="0" applyFont="1" applyFill="1" applyBorder="1" applyAlignment="1">
      <alignment horizontal="center" vertical="center"/>
    </xf>
    <xf numFmtId="0" fontId="40" fillId="50" borderId="43" xfId="0" applyFont="1" applyFill="1" applyBorder="1" applyAlignment="1">
      <alignment horizontal="center" vertical="center"/>
    </xf>
    <xf numFmtId="0" fontId="40" fillId="50" borderId="45" xfId="0" applyFont="1" applyFill="1" applyBorder="1" applyAlignment="1">
      <alignment horizontal="center" vertical="center"/>
    </xf>
    <xf numFmtId="0" fontId="40" fillId="35" borderId="23" xfId="0" applyFont="1" applyFill="1" applyBorder="1" applyAlignment="1">
      <alignment horizontal="center" vertical="center"/>
    </xf>
    <xf numFmtId="0" fontId="40" fillId="35" borderId="43" xfId="0" applyFont="1" applyFill="1" applyBorder="1" applyAlignment="1">
      <alignment horizontal="center" vertical="center"/>
    </xf>
    <xf numFmtId="0" fontId="40" fillId="35" borderId="45" xfId="0" applyFont="1" applyFill="1" applyBorder="1" applyAlignment="1">
      <alignment horizontal="center" vertical="center"/>
    </xf>
    <xf numFmtId="0" fontId="43" fillId="48" borderId="23" xfId="0" applyFont="1" applyFill="1" applyBorder="1" applyAlignment="1">
      <alignment horizontal="center" vertical="center"/>
    </xf>
    <xf numFmtId="0" fontId="43" fillId="48" borderId="43" xfId="0" applyFont="1" applyFill="1" applyBorder="1" applyAlignment="1">
      <alignment horizontal="center" vertical="center"/>
    </xf>
    <xf numFmtId="0" fontId="43" fillId="48" borderId="45" xfId="0" applyFont="1" applyFill="1" applyBorder="1" applyAlignment="1">
      <alignment horizontal="center" vertical="center"/>
    </xf>
    <xf numFmtId="0" fontId="40" fillId="48" borderId="23" xfId="0" applyFont="1" applyFill="1" applyBorder="1" applyAlignment="1">
      <alignment horizontal="center" vertical="center"/>
    </xf>
    <xf numFmtId="0" fontId="40" fillId="48" borderId="43" xfId="0" applyFont="1" applyFill="1" applyBorder="1" applyAlignment="1">
      <alignment horizontal="center" vertical="center"/>
    </xf>
    <xf numFmtId="0" fontId="40" fillId="48" borderId="45" xfId="0" applyFont="1" applyFill="1" applyBorder="1" applyAlignment="1">
      <alignment horizontal="center" vertical="center"/>
    </xf>
    <xf numFmtId="0" fontId="43" fillId="35" borderId="23" xfId="0" applyFont="1" applyFill="1" applyBorder="1" applyAlignment="1">
      <alignment horizontal="center" vertical="center"/>
    </xf>
    <xf numFmtId="0" fontId="43" fillId="35" borderId="43" xfId="0" applyFont="1" applyFill="1" applyBorder="1" applyAlignment="1">
      <alignment horizontal="center" vertical="center"/>
    </xf>
    <xf numFmtId="0" fontId="43" fillId="35" borderId="45" xfId="0" applyFont="1" applyFill="1" applyBorder="1" applyAlignment="1">
      <alignment horizontal="center" vertical="center"/>
    </xf>
    <xf numFmtId="0" fontId="40" fillId="49" borderId="23" xfId="0" applyFont="1" applyFill="1" applyBorder="1" applyAlignment="1">
      <alignment horizontal="center" vertical="center"/>
    </xf>
    <xf numFmtId="0" fontId="40" fillId="49" borderId="43" xfId="0" applyFont="1" applyFill="1" applyBorder="1" applyAlignment="1">
      <alignment horizontal="center" vertical="center"/>
    </xf>
    <xf numFmtId="0" fontId="40" fillId="49" borderId="45" xfId="0" applyFont="1" applyFill="1" applyBorder="1" applyAlignment="1">
      <alignment horizontal="center" vertical="center"/>
    </xf>
    <xf numFmtId="0" fontId="40" fillId="48" borderId="36" xfId="0" applyFont="1" applyFill="1" applyBorder="1" applyAlignment="1">
      <alignment horizontal="center" vertical="center"/>
    </xf>
    <xf numFmtId="0" fontId="40" fillId="48" borderId="44" xfId="0" applyFont="1" applyFill="1" applyBorder="1" applyAlignment="1">
      <alignment horizontal="center" vertical="center"/>
    </xf>
    <xf numFmtId="0" fontId="40" fillId="48" borderId="46" xfId="0" applyFont="1" applyFill="1" applyBorder="1" applyAlignment="1">
      <alignment horizontal="center" vertical="center"/>
    </xf>
    <xf numFmtId="0" fontId="40" fillId="47" borderId="36" xfId="0" applyFont="1" applyFill="1" applyBorder="1" applyAlignment="1">
      <alignment horizontal="center" vertical="center"/>
    </xf>
    <xf numFmtId="0" fontId="40" fillId="47" borderId="44" xfId="0" applyFont="1" applyFill="1" applyBorder="1" applyAlignment="1">
      <alignment horizontal="center" vertical="center"/>
    </xf>
    <xf numFmtId="0" fontId="40" fillId="47" borderId="46" xfId="0" applyFont="1" applyFill="1" applyBorder="1" applyAlignment="1">
      <alignment horizontal="center" vertical="center"/>
    </xf>
    <xf numFmtId="0" fontId="40" fillId="35" borderId="36" xfId="0" applyFont="1" applyFill="1" applyBorder="1" applyAlignment="1">
      <alignment horizontal="center" vertical="center"/>
    </xf>
    <xf numFmtId="0" fontId="40" fillId="35" borderId="44" xfId="0" applyFont="1" applyFill="1" applyBorder="1" applyAlignment="1">
      <alignment horizontal="center" vertical="center"/>
    </xf>
    <xf numFmtId="0" fontId="40" fillId="35" borderId="46" xfId="0" applyFont="1" applyFill="1" applyBorder="1" applyAlignment="1">
      <alignment horizontal="center" vertical="center"/>
    </xf>
    <xf numFmtId="0" fontId="40" fillId="49" borderId="36" xfId="0" applyFont="1" applyFill="1" applyBorder="1" applyAlignment="1">
      <alignment horizontal="center" vertical="center"/>
    </xf>
    <xf numFmtId="0" fontId="40" fillId="49" borderId="44" xfId="0" applyFont="1" applyFill="1" applyBorder="1" applyAlignment="1">
      <alignment horizontal="center" vertical="center"/>
    </xf>
    <xf numFmtId="0" fontId="40" fillId="49" borderId="46" xfId="0" applyFont="1" applyFill="1" applyBorder="1" applyAlignment="1">
      <alignment horizontal="center" vertical="center"/>
    </xf>
    <xf numFmtId="0" fontId="40" fillId="50" borderId="36" xfId="0" applyFont="1" applyFill="1" applyBorder="1" applyAlignment="1">
      <alignment horizontal="center" vertical="center"/>
    </xf>
    <xf numFmtId="0" fontId="40" fillId="50" borderId="44" xfId="0" applyFont="1" applyFill="1" applyBorder="1" applyAlignment="1">
      <alignment horizontal="center" vertical="center"/>
    </xf>
    <xf numFmtId="0" fontId="40" fillId="50" borderId="46" xfId="0" applyFont="1" applyFill="1" applyBorder="1" applyAlignment="1">
      <alignment horizontal="center" vertical="center"/>
    </xf>
    <xf numFmtId="0" fontId="40" fillId="47" borderId="23" xfId="0" applyFont="1" applyFill="1" applyBorder="1" applyAlignment="1">
      <alignment horizontal="center" vertical="center"/>
    </xf>
    <xf numFmtId="0" fontId="40" fillId="47" borderId="43" xfId="0" applyFont="1" applyFill="1" applyBorder="1" applyAlignment="1">
      <alignment horizontal="center" vertical="center"/>
    </xf>
    <xf numFmtId="0" fontId="40" fillId="47" borderId="45" xfId="0" applyFont="1" applyFill="1" applyBorder="1" applyAlignment="1">
      <alignment horizontal="center" vertical="center"/>
    </xf>
    <xf numFmtId="0" fontId="23" fillId="15" borderId="20" xfId="0" applyFont="1" applyFill="1" applyBorder="1" applyAlignment="1">
      <alignment horizontal="center" vertical="center"/>
    </xf>
    <xf numFmtId="0" fontId="23" fillId="15" borderId="21" xfId="0" applyFont="1" applyFill="1" applyBorder="1" applyAlignment="1">
      <alignment horizontal="center" vertical="center"/>
    </xf>
    <xf numFmtId="0" fontId="40" fillId="47" borderId="32" xfId="0" applyFont="1" applyFill="1" applyBorder="1" applyAlignment="1">
      <alignment horizontal="center" vertical="center"/>
    </xf>
    <xf numFmtId="0" fontId="40" fillId="47" borderId="2" xfId="0" applyFont="1" applyFill="1" applyBorder="1" applyAlignment="1">
      <alignment horizontal="center" vertical="center"/>
    </xf>
    <xf numFmtId="0" fontId="40" fillId="47" borderId="85" xfId="0" applyFont="1" applyFill="1" applyBorder="1" applyAlignment="1">
      <alignment horizontal="center" vertical="center"/>
    </xf>
    <xf numFmtId="0" fontId="40" fillId="48" borderId="32" xfId="0" applyFont="1" applyFill="1" applyBorder="1" applyAlignment="1">
      <alignment horizontal="center" vertical="center"/>
    </xf>
    <xf numFmtId="0" fontId="40" fillId="48" borderId="2" xfId="0" applyFont="1" applyFill="1" applyBorder="1" applyAlignment="1">
      <alignment horizontal="center" vertical="center"/>
    </xf>
    <xf numFmtId="0" fontId="40" fillId="48" borderId="86" xfId="0" applyFont="1" applyFill="1" applyBorder="1" applyAlignment="1">
      <alignment horizontal="center" vertical="center"/>
    </xf>
    <xf numFmtId="0" fontId="40" fillId="35" borderId="32" xfId="0" applyFont="1" applyFill="1" applyBorder="1" applyAlignment="1">
      <alignment horizontal="center" vertical="center"/>
    </xf>
    <xf numFmtId="0" fontId="40" fillId="35" borderId="2" xfId="0" applyFont="1" applyFill="1" applyBorder="1" applyAlignment="1">
      <alignment horizontal="center" vertical="center"/>
    </xf>
    <xf numFmtId="0" fontId="40" fillId="35" borderId="85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/>
    </xf>
    <xf numFmtId="0" fontId="23" fillId="16" borderId="0" xfId="0" applyFont="1" applyFill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3" fillId="16" borderId="11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3" fillId="15" borderId="47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horizontal="center" vertical="center"/>
    </xf>
    <xf numFmtId="0" fontId="23" fillId="15" borderId="43" xfId="0" applyFont="1" applyFill="1" applyBorder="1" applyAlignment="1">
      <alignment horizontal="center" vertical="center"/>
    </xf>
    <xf numFmtId="0" fontId="23" fillId="15" borderId="36" xfId="0" applyFont="1" applyFill="1" applyBorder="1" applyAlignment="1">
      <alignment horizontal="center" vertical="center"/>
    </xf>
    <xf numFmtId="0" fontId="23" fillId="15" borderId="44" xfId="0" applyFont="1" applyFill="1" applyBorder="1" applyAlignment="1">
      <alignment horizontal="center" vertical="center"/>
    </xf>
    <xf numFmtId="0" fontId="23" fillId="15" borderId="81" xfId="0" applyFont="1" applyFill="1" applyBorder="1" applyAlignment="1">
      <alignment horizontal="center" vertical="center"/>
    </xf>
    <xf numFmtId="0" fontId="23" fillId="15" borderId="80" xfId="0" applyFont="1" applyFill="1" applyBorder="1" applyAlignment="1">
      <alignment horizontal="center" vertical="center"/>
    </xf>
    <xf numFmtId="0" fontId="23" fillId="15" borderId="14" xfId="0" applyFont="1" applyFill="1" applyBorder="1" applyAlignment="1">
      <alignment horizontal="center" vertical="center"/>
    </xf>
    <xf numFmtId="0" fontId="23" fillId="15" borderId="78" xfId="0" applyFont="1" applyFill="1" applyBorder="1" applyAlignment="1">
      <alignment horizontal="center" vertical="center"/>
    </xf>
    <xf numFmtId="0" fontId="40" fillId="35" borderId="12" xfId="0" applyFont="1" applyFill="1" applyBorder="1" applyAlignment="1">
      <alignment horizontal="center" vertical="center"/>
    </xf>
    <xf numFmtId="0" fontId="40" fillId="35" borderId="3" xfId="0" applyFont="1" applyFill="1" applyBorder="1" applyAlignment="1">
      <alignment horizontal="center" vertical="center"/>
    </xf>
    <xf numFmtId="0" fontId="40" fillId="35" borderId="5" xfId="0" applyFont="1" applyFill="1" applyBorder="1" applyAlignment="1">
      <alignment horizontal="center" vertical="center"/>
    </xf>
    <xf numFmtId="0" fontId="43" fillId="21" borderId="20" xfId="0" applyFont="1" applyFill="1" applyBorder="1" applyAlignment="1">
      <alignment horizontal="center" vertical="center" wrapText="1"/>
    </xf>
    <xf numFmtId="0" fontId="43" fillId="21" borderId="21" xfId="0" applyFont="1" applyFill="1" applyBorder="1" applyAlignment="1">
      <alignment horizontal="center" vertical="center" wrapText="1"/>
    </xf>
    <xf numFmtId="0" fontId="43" fillId="21" borderId="22" xfId="0" applyFont="1" applyFill="1" applyBorder="1" applyAlignment="1">
      <alignment horizontal="center" vertical="center" wrapText="1"/>
    </xf>
    <xf numFmtId="0" fontId="43" fillId="21" borderId="8" xfId="0" applyFont="1" applyFill="1" applyBorder="1" applyAlignment="1">
      <alignment horizontal="center" vertical="center"/>
    </xf>
    <xf numFmtId="0" fontId="43" fillId="21" borderId="9" xfId="0" applyFont="1" applyFill="1" applyBorder="1" applyAlignment="1">
      <alignment horizontal="center" vertical="center"/>
    </xf>
    <xf numFmtId="0" fontId="43" fillId="21" borderId="10" xfId="0" applyFont="1" applyFill="1" applyBorder="1" applyAlignment="1">
      <alignment horizontal="center" vertical="center"/>
    </xf>
    <xf numFmtId="0" fontId="43" fillId="21" borderId="29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center" vertical="center"/>
    </xf>
    <xf numFmtId="0" fontId="43" fillId="21" borderId="27" xfId="0" applyFont="1" applyFill="1" applyBorder="1" applyAlignment="1">
      <alignment horizontal="center" vertical="center"/>
    </xf>
    <xf numFmtId="0" fontId="23" fillId="21" borderId="8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0" fontId="23" fillId="21" borderId="11" xfId="0" applyFont="1" applyFill="1" applyBorder="1" applyAlignment="1">
      <alignment horizontal="center" vertical="center"/>
    </xf>
    <xf numFmtId="0" fontId="40" fillId="47" borderId="12" xfId="0" applyFont="1" applyFill="1" applyBorder="1" applyAlignment="1">
      <alignment horizontal="center" vertical="center"/>
    </xf>
    <xf numFmtId="0" fontId="40" fillId="47" borderId="3" xfId="0" applyFont="1" applyFill="1" applyBorder="1" applyAlignment="1">
      <alignment horizontal="center" vertical="center"/>
    </xf>
    <xf numFmtId="0" fontId="40" fillId="47" borderId="5" xfId="0" applyFont="1" applyFill="1" applyBorder="1" applyAlignment="1">
      <alignment horizontal="center" vertical="center"/>
    </xf>
    <xf numFmtId="0" fontId="40" fillId="47" borderId="14" xfId="0" applyFont="1" applyFill="1" applyBorder="1" applyAlignment="1">
      <alignment horizontal="center" vertical="center"/>
    </xf>
    <xf numFmtId="0" fontId="40" fillId="47" borderId="1" xfId="0" applyFont="1" applyFill="1" applyBorder="1" applyAlignment="1">
      <alignment horizontal="center" vertical="center"/>
    </xf>
    <xf numFmtId="0" fontId="40" fillId="47" borderId="6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0" fontId="43" fillId="7" borderId="9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40" fillId="35" borderId="14" xfId="0" applyFont="1" applyFill="1" applyBorder="1" applyAlignment="1">
      <alignment horizontal="center" vertical="center"/>
    </xf>
    <xf numFmtId="0" fontId="40" fillId="35" borderId="1" xfId="0" applyFont="1" applyFill="1" applyBorder="1" applyAlignment="1">
      <alignment horizontal="center" vertical="center"/>
    </xf>
    <xf numFmtId="0" fontId="40" fillId="35" borderId="6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43" fillId="14" borderId="33" xfId="0" applyFont="1" applyFill="1" applyBorder="1" applyAlignment="1">
      <alignment horizontal="center" vertical="center"/>
    </xf>
    <xf numFmtId="0" fontId="43" fillId="14" borderId="0" xfId="0" applyFont="1" applyFill="1" applyAlignment="1">
      <alignment horizontal="center" vertical="center"/>
    </xf>
    <xf numFmtId="0" fontId="43" fillId="14" borderId="34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40" fillId="35" borderId="54" xfId="0" applyFont="1" applyFill="1" applyBorder="1" applyAlignment="1">
      <alignment horizontal="center" vertical="center"/>
    </xf>
    <xf numFmtId="0" fontId="40" fillId="35" borderId="42" xfId="0" applyFont="1" applyFill="1" applyBorder="1" applyAlignment="1">
      <alignment horizontal="center" vertical="center"/>
    </xf>
    <xf numFmtId="0" fontId="40" fillId="35" borderId="77" xfId="0" applyFont="1" applyFill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0" fillId="50" borderId="12" xfId="0" applyFont="1" applyFill="1" applyBorder="1" applyAlignment="1">
      <alignment horizontal="center" vertical="center"/>
    </xf>
    <xf numFmtId="0" fontId="40" fillId="50" borderId="3" xfId="0" applyFont="1" applyFill="1" applyBorder="1" applyAlignment="1">
      <alignment horizontal="center" vertical="center"/>
    </xf>
    <xf numFmtId="0" fontId="40" fillId="50" borderId="83" xfId="0" applyFont="1" applyFill="1" applyBorder="1" applyAlignment="1">
      <alignment horizontal="center" vertical="center"/>
    </xf>
    <xf numFmtId="0" fontId="40" fillId="50" borderId="5" xfId="0" applyFont="1" applyFill="1" applyBorder="1" applyAlignment="1">
      <alignment horizontal="center" vertical="center"/>
    </xf>
    <xf numFmtId="0" fontId="40" fillId="50" borderId="14" xfId="0" applyFont="1" applyFill="1" applyBorder="1" applyAlignment="1">
      <alignment horizontal="center" vertical="center"/>
    </xf>
    <xf numFmtId="0" fontId="40" fillId="50" borderId="1" xfId="0" applyFont="1" applyFill="1" applyBorder="1" applyAlignment="1">
      <alignment horizontal="center" vertical="center"/>
    </xf>
    <xf numFmtId="0" fontId="40" fillId="50" borderId="78" xfId="0" applyFont="1" applyFill="1" applyBorder="1" applyAlignment="1">
      <alignment horizontal="center" vertical="center"/>
    </xf>
    <xf numFmtId="0" fontId="40" fillId="50" borderId="6" xfId="0" applyFont="1" applyFill="1" applyBorder="1" applyAlignment="1">
      <alignment horizontal="center" vertical="center"/>
    </xf>
    <xf numFmtId="0" fontId="43" fillId="24" borderId="8" xfId="0" applyFont="1" applyFill="1" applyBorder="1" applyAlignment="1">
      <alignment horizontal="center" vertical="center" wrapText="1"/>
    </xf>
    <xf numFmtId="0" fontId="43" fillId="24" borderId="9" xfId="0" applyFont="1" applyFill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 wrapText="1"/>
    </xf>
    <xf numFmtId="0" fontId="43" fillId="24" borderId="29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43" fillId="24" borderId="27" xfId="0" applyFont="1" applyFill="1" applyBorder="1" applyAlignment="1">
      <alignment horizontal="center" vertical="center" wrapText="1"/>
    </xf>
    <xf numFmtId="0" fontId="40" fillId="48" borderId="12" xfId="0" applyFont="1" applyFill="1" applyBorder="1" applyAlignment="1">
      <alignment horizontal="center" vertical="center"/>
    </xf>
    <xf numFmtId="0" fontId="40" fillId="48" borderId="3" xfId="0" applyFont="1" applyFill="1" applyBorder="1" applyAlignment="1">
      <alignment horizontal="center" vertical="center"/>
    </xf>
    <xf numFmtId="0" fontId="40" fillId="48" borderId="83" xfId="0" applyFont="1" applyFill="1" applyBorder="1" applyAlignment="1">
      <alignment horizontal="center" vertical="center"/>
    </xf>
    <xf numFmtId="0" fontId="40" fillId="48" borderId="14" xfId="0" applyFont="1" applyFill="1" applyBorder="1" applyAlignment="1">
      <alignment horizontal="center" vertical="center"/>
    </xf>
    <xf numFmtId="0" fontId="40" fillId="48" borderId="1" xfId="0" applyFont="1" applyFill="1" applyBorder="1" applyAlignment="1">
      <alignment horizontal="center" vertical="center"/>
    </xf>
    <xf numFmtId="0" fontId="40" fillId="48" borderId="78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40" fillId="49" borderId="14" xfId="0" applyFont="1" applyFill="1" applyBorder="1" applyAlignment="1">
      <alignment horizontal="center" vertical="center"/>
    </xf>
    <xf numFmtId="0" fontId="40" fillId="49" borderId="1" xfId="0" applyFont="1" applyFill="1" applyBorder="1" applyAlignment="1">
      <alignment horizontal="center" vertical="center"/>
    </xf>
    <xf numFmtId="0" fontId="40" fillId="49" borderId="6" xfId="0" applyFont="1" applyFill="1" applyBorder="1" applyAlignment="1">
      <alignment horizontal="center" vertical="center"/>
    </xf>
    <xf numFmtId="0" fontId="40" fillId="49" borderId="32" xfId="0" applyFont="1" applyFill="1" applyBorder="1" applyAlignment="1">
      <alignment horizontal="center" vertical="center"/>
    </xf>
    <xf numFmtId="0" fontId="40" fillId="49" borderId="2" xfId="0" applyFont="1" applyFill="1" applyBorder="1" applyAlignment="1">
      <alignment horizontal="center" vertical="center"/>
    </xf>
    <xf numFmtId="0" fontId="40" fillId="49" borderId="85" xfId="0" applyFont="1" applyFill="1" applyBorder="1" applyAlignment="1">
      <alignment horizontal="center" vertical="center"/>
    </xf>
    <xf numFmtId="0" fontId="40" fillId="48" borderId="54" xfId="0" applyFont="1" applyFill="1" applyBorder="1" applyAlignment="1">
      <alignment horizontal="center" vertical="center"/>
    </xf>
    <xf numFmtId="0" fontId="40" fillId="48" borderId="5" xfId="0" applyFont="1" applyFill="1" applyBorder="1" applyAlignment="1">
      <alignment horizontal="center" vertical="center"/>
    </xf>
    <xf numFmtId="0" fontId="40" fillId="48" borderId="42" xfId="0" applyFont="1" applyFill="1" applyBorder="1" applyAlignment="1">
      <alignment horizontal="center" vertical="center"/>
    </xf>
    <xf numFmtId="0" fontId="40" fillId="48" borderId="6" xfId="0" applyFont="1" applyFill="1" applyBorder="1" applyAlignment="1">
      <alignment horizontal="center" vertical="center"/>
    </xf>
    <xf numFmtId="0" fontId="40" fillId="48" borderId="77" xfId="0" applyFont="1" applyFill="1" applyBorder="1" applyAlignment="1">
      <alignment horizontal="center" vertical="center"/>
    </xf>
    <xf numFmtId="0" fontId="40" fillId="48" borderId="85" xfId="0" applyFont="1" applyFill="1" applyBorder="1" applyAlignment="1">
      <alignment horizontal="center" vertical="center"/>
    </xf>
    <xf numFmtId="0" fontId="43" fillId="29" borderId="33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29" xfId="0" applyFont="1" applyFill="1" applyBorder="1" applyAlignment="1">
      <alignment horizontal="center" vertical="center" wrapText="1"/>
    </xf>
    <xf numFmtId="0" fontId="43" fillId="29" borderId="34" xfId="0" applyFont="1" applyFill="1" applyBorder="1" applyAlignment="1">
      <alignment horizontal="center" vertical="center" wrapText="1"/>
    </xf>
    <xf numFmtId="0" fontId="43" fillId="29" borderId="27" xfId="0" applyFont="1" applyFill="1" applyBorder="1" applyAlignment="1">
      <alignment horizontal="center" vertical="center" wrapText="1"/>
    </xf>
    <xf numFmtId="0" fontId="43" fillId="22" borderId="33" xfId="0" applyFont="1" applyFill="1" applyBorder="1" applyAlignment="1">
      <alignment horizontal="center" vertical="center" wrapText="1"/>
    </xf>
    <xf numFmtId="0" fontId="43" fillId="22" borderId="9" xfId="0" applyFont="1" applyFill="1" applyBorder="1" applyAlignment="1">
      <alignment horizontal="center" vertical="center" wrapText="1"/>
    </xf>
    <xf numFmtId="0" fontId="43" fillId="22" borderId="0" xfId="0" applyFont="1" applyFill="1" applyAlignment="1">
      <alignment horizontal="center" vertical="center" wrapText="1"/>
    </xf>
    <xf numFmtId="0" fontId="43" fillId="22" borderId="29" xfId="0" applyFont="1" applyFill="1" applyBorder="1" applyAlignment="1">
      <alignment horizontal="center" vertical="center" wrapText="1"/>
    </xf>
    <xf numFmtId="0" fontId="43" fillId="22" borderId="34" xfId="0" applyFont="1" applyFill="1" applyBorder="1" applyAlignment="1">
      <alignment horizontal="center" vertical="center" wrapText="1"/>
    </xf>
    <xf numFmtId="0" fontId="43" fillId="22" borderId="27" xfId="0" applyFont="1" applyFill="1" applyBorder="1" applyAlignment="1">
      <alignment horizontal="center" vertical="center" wrapText="1"/>
    </xf>
    <xf numFmtId="0" fontId="43" fillId="24" borderId="8" xfId="0" applyFont="1" applyFill="1" applyBorder="1" applyAlignment="1">
      <alignment horizontal="center" vertical="center"/>
    </xf>
    <xf numFmtId="0" fontId="43" fillId="24" borderId="9" xfId="0" applyFont="1" applyFill="1" applyBorder="1" applyAlignment="1">
      <alignment horizontal="center" vertical="center"/>
    </xf>
    <xf numFmtId="0" fontId="43" fillId="24" borderId="10" xfId="0" applyFont="1" applyFill="1" applyBorder="1" applyAlignment="1">
      <alignment horizontal="center" vertical="center"/>
    </xf>
    <xf numFmtId="0" fontId="43" fillId="24" borderId="29" xfId="0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horizontal="center" vertical="center"/>
    </xf>
    <xf numFmtId="0" fontId="43" fillId="24" borderId="27" xfId="0" applyFont="1" applyFill="1" applyBorder="1" applyAlignment="1">
      <alignment horizontal="center" vertical="center"/>
    </xf>
    <xf numFmtId="0" fontId="40" fillId="50" borderId="32" xfId="0" applyFont="1" applyFill="1" applyBorder="1" applyAlignment="1">
      <alignment horizontal="center" vertical="center"/>
    </xf>
    <xf numFmtId="0" fontId="40" fillId="50" borderId="2" xfId="0" applyFont="1" applyFill="1" applyBorder="1" applyAlignment="1">
      <alignment horizontal="center" vertical="center"/>
    </xf>
    <xf numFmtId="0" fontId="40" fillId="50" borderId="86" xfId="0" applyFont="1" applyFill="1" applyBorder="1" applyAlignment="1">
      <alignment horizontal="center" vertical="center"/>
    </xf>
    <xf numFmtId="0" fontId="40" fillId="50" borderId="85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2" xfId="0" applyFont="1" applyBorder="1" applyAlignment="1">
      <alignment horizontal="center"/>
    </xf>
    <xf numFmtId="0" fontId="18" fillId="17" borderId="37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0" fillId="52" borderId="20" xfId="0" applyFont="1" applyFill="1" applyBorder="1" applyAlignment="1">
      <alignment horizontal="center" vertical="center"/>
    </xf>
    <xf numFmtId="0" fontId="40" fillId="52" borderId="21" xfId="0" applyFont="1" applyFill="1" applyBorder="1" applyAlignment="1">
      <alignment horizontal="center" vertical="center"/>
    </xf>
    <xf numFmtId="0" fontId="40" fillId="52" borderId="22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3" fillId="15" borderId="9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5" fillId="0" borderId="7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0" fillId="49" borderId="12" xfId="0" applyFont="1" applyFill="1" applyBorder="1" applyAlignment="1">
      <alignment horizontal="center" vertical="center"/>
    </xf>
    <xf numFmtId="0" fontId="40" fillId="49" borderId="3" xfId="0" applyFont="1" applyFill="1" applyBorder="1" applyAlignment="1">
      <alignment horizontal="center" vertical="center"/>
    </xf>
    <xf numFmtId="0" fontId="40" fillId="49" borderId="5" xfId="0" applyFont="1" applyFill="1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50" fillId="52" borderId="20" xfId="0" applyFont="1" applyFill="1" applyBorder="1" applyAlignment="1">
      <alignment horizontal="center" vertical="center"/>
    </xf>
    <xf numFmtId="0" fontId="50" fillId="52" borderId="21" xfId="0" applyFont="1" applyFill="1" applyBorder="1" applyAlignment="1">
      <alignment horizontal="center" vertical="center"/>
    </xf>
    <xf numFmtId="0" fontId="50" fillId="52" borderId="22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center" vertical="center"/>
    </xf>
    <xf numFmtId="0" fontId="49" fillId="7" borderId="9" xfId="0" applyFont="1" applyFill="1" applyBorder="1" applyAlignment="1">
      <alignment horizontal="center" vertical="center"/>
    </xf>
    <xf numFmtId="0" fontId="49" fillId="7" borderId="10" xfId="0" applyFont="1" applyFill="1" applyBorder="1" applyAlignment="1">
      <alignment horizontal="center" vertical="center"/>
    </xf>
    <xf numFmtId="0" fontId="49" fillId="7" borderId="29" xfId="0" applyFont="1" applyFill="1" applyBorder="1" applyAlignment="1">
      <alignment horizontal="center" vertical="center"/>
    </xf>
    <xf numFmtId="0" fontId="48" fillId="16" borderId="8" xfId="0" applyFont="1" applyFill="1" applyBorder="1" applyAlignment="1">
      <alignment horizontal="center" vertical="center"/>
    </xf>
    <xf numFmtId="0" fontId="48" fillId="16" borderId="33" xfId="0" applyFont="1" applyFill="1" applyBorder="1" applyAlignment="1">
      <alignment horizontal="center" vertical="center"/>
    </xf>
    <xf numFmtId="0" fontId="48" fillId="16" borderId="9" xfId="0" applyFont="1" applyFill="1" applyBorder="1" applyAlignment="1">
      <alignment horizontal="center" vertical="center"/>
    </xf>
    <xf numFmtId="0" fontId="48" fillId="16" borderId="10" xfId="0" applyFont="1" applyFill="1" applyBorder="1" applyAlignment="1">
      <alignment horizontal="center" vertical="center"/>
    </xf>
    <xf numFmtId="0" fontId="48" fillId="16" borderId="0" xfId="0" applyFont="1" applyFill="1" applyAlignment="1">
      <alignment horizontal="center" vertical="center"/>
    </xf>
    <xf numFmtId="0" fontId="48" fillId="16" borderId="29" xfId="0" applyFont="1" applyFill="1" applyBorder="1" applyAlignment="1">
      <alignment horizontal="center" vertical="center"/>
    </xf>
    <xf numFmtId="0" fontId="48" fillId="16" borderId="11" xfId="0" applyFont="1" applyFill="1" applyBorder="1" applyAlignment="1">
      <alignment horizontal="center" vertical="center"/>
    </xf>
    <xf numFmtId="0" fontId="48" fillId="16" borderId="34" xfId="0" applyFont="1" applyFill="1" applyBorder="1" applyAlignment="1">
      <alignment horizontal="center" vertical="center"/>
    </xf>
    <xf numFmtId="0" fontId="48" fillId="16" borderId="27" xfId="0" applyFont="1" applyFill="1" applyBorder="1" applyAlignment="1">
      <alignment horizontal="center" vertical="center"/>
    </xf>
    <xf numFmtId="0" fontId="49" fillId="14" borderId="20" xfId="0" applyFont="1" applyFill="1" applyBorder="1" applyAlignment="1">
      <alignment horizontal="center" vertical="center" wrapText="1"/>
    </xf>
    <xf numFmtId="0" fontId="49" fillId="14" borderId="21" xfId="0" applyFont="1" applyFill="1" applyBorder="1" applyAlignment="1">
      <alignment horizontal="center" vertical="center" wrapText="1"/>
    </xf>
    <xf numFmtId="0" fontId="49" fillId="14" borderId="22" xfId="0" applyFont="1" applyFill="1" applyBorder="1" applyAlignment="1">
      <alignment horizontal="center" vertical="center" wrapText="1"/>
    </xf>
    <xf numFmtId="0" fontId="48" fillId="7" borderId="20" xfId="0" applyFont="1" applyFill="1" applyBorder="1" applyAlignment="1">
      <alignment horizontal="center" vertical="center"/>
    </xf>
    <xf numFmtId="0" fontId="48" fillId="7" borderId="21" xfId="0" applyFont="1" applyFill="1" applyBorder="1" applyAlignment="1">
      <alignment horizontal="center" vertical="center"/>
    </xf>
    <xf numFmtId="0" fontId="48" fillId="24" borderId="20" xfId="0" applyFont="1" applyFill="1" applyBorder="1" applyAlignment="1">
      <alignment horizontal="center" vertical="center"/>
    </xf>
    <xf numFmtId="0" fontId="48" fillId="24" borderId="21" xfId="0" applyFont="1" applyFill="1" applyBorder="1" applyAlignment="1">
      <alignment horizontal="center" vertical="center"/>
    </xf>
    <xf numFmtId="0" fontId="48" fillId="24" borderId="22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horizontal="center" vertical="center"/>
    </xf>
    <xf numFmtId="0" fontId="49" fillId="7" borderId="27" xfId="0" applyFont="1" applyFill="1" applyBorder="1" applyAlignment="1">
      <alignment horizontal="center" vertical="center"/>
    </xf>
    <xf numFmtId="0" fontId="49" fillId="24" borderId="8" xfId="0" applyFont="1" applyFill="1" applyBorder="1" applyAlignment="1">
      <alignment horizontal="center" vertical="center" wrapText="1"/>
    </xf>
    <xf numFmtId="0" fontId="49" fillId="24" borderId="9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 wrapText="1"/>
    </xf>
    <xf numFmtId="0" fontId="49" fillId="24" borderId="29" xfId="0" applyFont="1" applyFill="1" applyBorder="1" applyAlignment="1">
      <alignment horizontal="center" vertical="center" wrapText="1"/>
    </xf>
    <xf numFmtId="0" fontId="49" fillId="24" borderId="11" xfId="0" applyFont="1" applyFill="1" applyBorder="1" applyAlignment="1">
      <alignment horizontal="center" vertical="center" wrapText="1"/>
    </xf>
    <xf numFmtId="0" fontId="49" fillId="24" borderId="27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/>
    </xf>
    <xf numFmtId="0" fontId="49" fillId="24" borderId="29" xfId="0" applyFont="1" applyFill="1" applyBorder="1" applyAlignment="1">
      <alignment horizontal="center" vertical="center"/>
    </xf>
    <xf numFmtId="0" fontId="49" fillId="24" borderId="11" xfId="0" applyFont="1" applyFill="1" applyBorder="1" applyAlignment="1">
      <alignment horizontal="center" vertical="center"/>
    </xf>
    <xf numFmtId="0" fontId="49" fillId="24" borderId="27" xfId="0" applyFont="1" applyFill="1" applyBorder="1" applyAlignment="1">
      <alignment horizontal="center" vertical="center"/>
    </xf>
    <xf numFmtId="0" fontId="48" fillId="7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3" fillId="0" borderId="22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24" borderId="20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43" fillId="21" borderId="20" xfId="0" applyFont="1" applyFill="1" applyBorder="1" applyAlignment="1">
      <alignment horizontal="center" vertical="center" wrapText="1" shrinkToFit="1"/>
    </xf>
    <xf numFmtId="0" fontId="43" fillId="21" borderId="21" xfId="0" applyFont="1" applyFill="1" applyBorder="1" applyAlignment="1">
      <alignment horizontal="center" vertical="center" wrapText="1" shrinkToFit="1"/>
    </xf>
    <xf numFmtId="0" fontId="43" fillId="21" borderId="22" xfId="0" applyFont="1" applyFill="1" applyBorder="1" applyAlignment="1">
      <alignment horizontal="center" vertical="center" wrapText="1" shrinkToFit="1"/>
    </xf>
    <xf numFmtId="20" fontId="43" fillId="4" borderId="28" xfId="0" applyNumberFormat="1" applyFont="1" applyFill="1" applyBorder="1" applyAlignment="1">
      <alignment horizontal="center" vertical="center" wrapText="1"/>
    </xf>
    <xf numFmtId="20" fontId="43" fillId="4" borderId="30" xfId="0" applyNumberFormat="1" applyFont="1" applyFill="1" applyBorder="1" applyAlignment="1">
      <alignment horizontal="center" vertical="center" wrapText="1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43" fillId="12" borderId="22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0" fontId="43" fillId="9" borderId="20" xfId="0" applyFont="1" applyFill="1" applyBorder="1" applyAlignment="1">
      <alignment horizontal="center" vertical="center" wrapText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3" fillId="8" borderId="20" xfId="0" applyFont="1" applyFill="1" applyBorder="1" applyAlignment="1">
      <alignment horizontal="center" vertical="center" wrapText="1" shrinkToFit="1"/>
    </xf>
    <xf numFmtId="0" fontId="43" fillId="8" borderId="21" xfId="0" applyFont="1" applyFill="1" applyBorder="1" applyAlignment="1">
      <alignment horizontal="center" vertical="center" wrapText="1" shrinkToFit="1"/>
    </xf>
    <xf numFmtId="0" fontId="43" fillId="8" borderId="22" xfId="0" applyFont="1" applyFill="1" applyBorder="1" applyAlignment="1">
      <alignment horizontal="center" vertical="center" wrapText="1" shrinkToFit="1"/>
    </xf>
    <xf numFmtId="0" fontId="40" fillId="45" borderId="20" xfId="0" applyFont="1" applyFill="1" applyBorder="1" applyAlignment="1">
      <alignment horizontal="center" vertical="center" wrapText="1"/>
    </xf>
    <xf numFmtId="0" fontId="40" fillId="45" borderId="21" xfId="0" applyFont="1" applyFill="1" applyBorder="1" applyAlignment="1">
      <alignment horizontal="center" vertical="center" wrapText="1"/>
    </xf>
    <xf numFmtId="0" fontId="40" fillId="45" borderId="22" xfId="0" applyFont="1" applyFill="1" applyBorder="1" applyAlignment="1">
      <alignment horizontal="center" vertical="center" wrapText="1"/>
    </xf>
    <xf numFmtId="0" fontId="43" fillId="46" borderId="20" xfId="0" applyFont="1" applyFill="1" applyBorder="1" applyAlignment="1">
      <alignment horizontal="center" vertical="center" wrapText="1"/>
    </xf>
    <xf numFmtId="0" fontId="43" fillId="46" borderId="21" xfId="0" applyFont="1" applyFill="1" applyBorder="1" applyAlignment="1">
      <alignment horizontal="center" vertical="center" wrapText="1"/>
    </xf>
    <xf numFmtId="0" fontId="43" fillId="46" borderId="22" xfId="0" applyFont="1" applyFill="1" applyBorder="1" applyAlignment="1">
      <alignment horizontal="center" vertical="center" wrapText="1"/>
    </xf>
    <xf numFmtId="20" fontId="43" fillId="4" borderId="21" xfId="0" applyNumberFormat="1" applyFont="1" applyFill="1" applyBorder="1" applyAlignment="1">
      <alignment horizontal="center" vertical="center" wrapText="1"/>
    </xf>
    <xf numFmtId="20" fontId="43" fillId="4" borderId="20" xfId="0" applyNumberFormat="1" applyFont="1" applyFill="1" applyBorder="1" applyAlignment="1">
      <alignment horizontal="center" vertical="center" wrapText="1"/>
    </xf>
    <xf numFmtId="0" fontId="50" fillId="52" borderId="36" xfId="0" applyFont="1" applyFill="1" applyBorder="1" applyAlignment="1">
      <alignment horizontal="center" vertical="center"/>
    </xf>
    <xf numFmtId="0" fontId="50" fillId="52" borderId="44" xfId="0" applyFont="1" applyFill="1" applyBorder="1" applyAlignment="1">
      <alignment horizontal="center" vertical="center"/>
    </xf>
    <xf numFmtId="0" fontId="50" fillId="52" borderId="46" xfId="0" applyFont="1" applyFill="1" applyBorder="1" applyAlignment="1">
      <alignment horizontal="center" vertical="center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10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43" fillId="22" borderId="8" xfId="0" applyFont="1" applyFill="1" applyBorder="1" applyAlignment="1">
      <alignment horizontal="center" vertical="center" wrapText="1"/>
    </xf>
    <xf numFmtId="0" fontId="43" fillId="22" borderId="10" xfId="0" applyFont="1" applyFill="1" applyBorder="1" applyAlignment="1">
      <alignment horizontal="center" vertical="center" wrapText="1"/>
    </xf>
    <xf numFmtId="0" fontId="43" fillId="22" borderId="11" xfId="0" applyFont="1" applyFill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43" fillId="5" borderId="20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0" fontId="43" fillId="7" borderId="20" xfId="0" applyFont="1" applyFill="1" applyBorder="1" applyAlignment="1">
      <alignment horizontal="center" vertical="center" wrapText="1"/>
    </xf>
    <xf numFmtId="0" fontId="43" fillId="7" borderId="21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0" fontId="43" fillId="27" borderId="20" xfId="0" applyFont="1" applyFill="1" applyBorder="1" applyAlignment="1">
      <alignment horizontal="center" vertical="center" wrapText="1"/>
    </xf>
    <xf numFmtId="0" fontId="43" fillId="27" borderId="21" xfId="0" applyFont="1" applyFill="1" applyBorder="1" applyAlignment="1">
      <alignment horizontal="center" vertical="center" wrapText="1"/>
    </xf>
    <xf numFmtId="0" fontId="43" fillId="27" borderId="22" xfId="0" applyFont="1" applyFill="1" applyBorder="1" applyAlignment="1">
      <alignment horizontal="center" vertical="center" wrapText="1"/>
    </xf>
    <xf numFmtId="0" fontId="40" fillId="25" borderId="20" xfId="0" applyFont="1" applyFill="1" applyBorder="1" applyAlignment="1">
      <alignment horizontal="center" vertical="center" wrapText="1"/>
    </xf>
    <xf numFmtId="0" fontId="40" fillId="25" borderId="21" xfId="0" applyFont="1" applyFill="1" applyBorder="1" applyAlignment="1">
      <alignment horizontal="center" vertical="center" wrapText="1"/>
    </xf>
    <xf numFmtId="0" fontId="40" fillId="25" borderId="22" xfId="0" applyFont="1" applyFill="1" applyBorder="1" applyAlignment="1">
      <alignment horizontal="center" vertical="center" wrapText="1"/>
    </xf>
    <xf numFmtId="20" fontId="43" fillId="4" borderId="22" xfId="0" applyNumberFormat="1" applyFont="1" applyFill="1" applyBorder="1" applyAlignment="1">
      <alignment horizontal="center" vertical="center" wrapText="1"/>
    </xf>
    <xf numFmtId="0" fontId="49" fillId="9" borderId="50" xfId="0" applyFont="1" applyFill="1" applyBorder="1" applyAlignment="1">
      <alignment horizontal="center" vertical="center"/>
    </xf>
    <xf numFmtId="0" fontId="49" fillId="9" borderId="51" xfId="0" applyFont="1" applyFill="1" applyBorder="1" applyAlignment="1">
      <alignment horizontal="center" vertical="center"/>
    </xf>
    <xf numFmtId="0" fontId="49" fillId="9" borderId="52" xfId="0" applyFont="1" applyFill="1" applyBorder="1" applyAlignment="1">
      <alignment horizontal="center" vertical="center"/>
    </xf>
    <xf numFmtId="0" fontId="40" fillId="47" borderId="24" xfId="0" applyFont="1" applyFill="1" applyBorder="1" applyAlignment="1">
      <alignment horizontal="center" vertical="center"/>
    </xf>
    <xf numFmtId="0" fontId="40" fillId="47" borderId="25" xfId="0" applyFont="1" applyFill="1" applyBorder="1" applyAlignment="1">
      <alignment horizontal="center" vertical="center"/>
    </xf>
    <xf numFmtId="0" fontId="40" fillId="47" borderId="26" xfId="0" applyFont="1" applyFill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 wrapText="1"/>
    </xf>
    <xf numFmtId="0" fontId="48" fillId="5" borderId="20" xfId="0" applyFont="1" applyFill="1" applyBorder="1" applyAlignment="1">
      <alignment horizontal="center" vertical="center" wrapText="1"/>
    </xf>
    <xf numFmtId="0" fontId="48" fillId="5" borderId="21" xfId="0" applyFont="1" applyFill="1" applyBorder="1" applyAlignment="1">
      <alignment horizontal="center" vertical="center" wrapText="1"/>
    </xf>
    <xf numFmtId="0" fontId="48" fillId="5" borderId="22" xfId="0" applyFont="1" applyFill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4" fillId="27" borderId="17" xfId="0" applyFont="1" applyFill="1" applyBorder="1" applyAlignment="1">
      <alignment horizontal="center" vertical="center" wrapText="1"/>
    </xf>
    <xf numFmtId="0" fontId="44" fillId="27" borderId="18" xfId="0" applyFont="1" applyFill="1" applyBorder="1" applyAlignment="1">
      <alignment horizontal="center" vertical="center" wrapText="1"/>
    </xf>
    <xf numFmtId="0" fontId="44" fillId="27" borderId="19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14" fontId="40" fillId="44" borderId="20" xfId="0" applyNumberFormat="1" applyFont="1" applyFill="1" applyBorder="1" applyAlignment="1">
      <alignment horizontal="center" vertical="center"/>
    </xf>
    <xf numFmtId="14" fontId="40" fillId="44" borderId="21" xfId="0" applyNumberFormat="1" applyFont="1" applyFill="1" applyBorder="1" applyAlignment="1">
      <alignment horizontal="center" vertical="center"/>
    </xf>
    <xf numFmtId="14" fontId="40" fillId="44" borderId="22" xfId="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45" fillId="5" borderId="8" xfId="0" applyFont="1" applyFill="1" applyBorder="1" applyAlignment="1">
      <alignment horizontal="center" vertical="center" wrapText="1"/>
    </xf>
    <xf numFmtId="0" fontId="45" fillId="5" borderId="33" xfId="0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horizontal="center" vertical="center" wrapText="1"/>
    </xf>
    <xf numFmtId="0" fontId="45" fillId="5" borderId="11" xfId="0" applyFont="1" applyFill="1" applyBorder="1" applyAlignment="1">
      <alignment horizontal="center" vertical="center" wrapText="1"/>
    </xf>
    <xf numFmtId="0" fontId="45" fillId="5" borderId="34" xfId="0" applyFont="1" applyFill="1" applyBorder="1" applyAlignment="1">
      <alignment horizontal="center" vertical="center" wrapText="1"/>
    </xf>
    <xf numFmtId="0" fontId="45" fillId="5" borderId="27" xfId="0" applyFont="1" applyFill="1" applyBorder="1" applyAlignment="1">
      <alignment horizontal="center" vertical="center" wrapText="1"/>
    </xf>
    <xf numFmtId="14" fontId="58" fillId="18" borderId="20" xfId="0" applyNumberFormat="1" applyFont="1" applyFill="1" applyBorder="1" applyAlignment="1">
      <alignment horizontal="center" vertical="center"/>
    </xf>
    <xf numFmtId="14" fontId="58" fillId="18" borderId="22" xfId="0" applyNumberFormat="1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14" fontId="58" fillId="18" borderId="12" xfId="0" applyNumberFormat="1" applyFont="1" applyFill="1" applyBorder="1" applyAlignment="1">
      <alignment horizontal="center" vertical="center"/>
    </xf>
    <xf numFmtId="14" fontId="58" fillId="18" borderId="3" xfId="0" applyNumberFormat="1" applyFont="1" applyFill="1" applyBorder="1" applyAlignment="1">
      <alignment horizontal="center" vertical="center"/>
    </xf>
    <xf numFmtId="14" fontId="58" fillId="18" borderId="5" xfId="0" applyNumberFormat="1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5" fillId="5" borderId="0" xfId="0" applyFont="1" applyFill="1" applyAlignment="1">
      <alignment horizontal="center" vertical="center" wrapText="1"/>
    </xf>
    <xf numFmtId="0" fontId="45" fillId="5" borderId="29" xfId="0" applyFont="1" applyFill="1" applyBorder="1" applyAlignment="1">
      <alignment horizontal="center" vertical="center" wrapText="1"/>
    </xf>
    <xf numFmtId="0" fontId="44" fillId="24" borderId="20" xfId="0" applyFont="1" applyFill="1" applyBorder="1" applyAlignment="1">
      <alignment horizontal="center" vertical="center" wrapText="1"/>
    </xf>
    <xf numFmtId="0" fontId="44" fillId="24" borderId="21" xfId="0" applyFont="1" applyFill="1" applyBorder="1" applyAlignment="1">
      <alignment horizontal="center" vertical="center" wrapText="1"/>
    </xf>
    <xf numFmtId="0" fontId="44" fillId="24" borderId="22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14" fontId="60" fillId="18" borderId="20" xfId="0" applyNumberFormat="1" applyFont="1" applyFill="1" applyBorder="1" applyAlignment="1">
      <alignment horizontal="center" vertical="center" wrapText="1"/>
    </xf>
    <xf numFmtId="14" fontId="60" fillId="18" borderId="21" xfId="0" applyNumberFormat="1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5" fillId="11" borderId="8" xfId="0" applyFont="1" applyFill="1" applyBorder="1" applyAlignment="1">
      <alignment horizontal="center" vertical="center"/>
    </xf>
    <xf numFmtId="0" fontId="45" fillId="11" borderId="33" xfId="0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center" vertical="center"/>
    </xf>
    <xf numFmtId="0" fontId="45" fillId="11" borderId="10" xfId="0" applyFont="1" applyFill="1" applyBorder="1" applyAlignment="1">
      <alignment horizontal="center" vertical="center"/>
    </xf>
    <xf numFmtId="0" fontId="45" fillId="11" borderId="0" xfId="0" applyFont="1" applyFill="1" applyAlignment="1">
      <alignment horizontal="center" vertical="center"/>
    </xf>
    <xf numFmtId="0" fontId="45" fillId="11" borderId="29" xfId="0" applyFont="1" applyFill="1" applyBorder="1" applyAlignment="1">
      <alignment horizontal="center" vertical="center"/>
    </xf>
    <xf numFmtId="14" fontId="58" fillId="44" borderId="20" xfId="0" applyNumberFormat="1" applyFont="1" applyFill="1" applyBorder="1" applyAlignment="1">
      <alignment horizontal="center" vertical="center" wrapText="1"/>
    </xf>
    <xf numFmtId="14" fontId="58" fillId="44" borderId="21" xfId="0" applyNumberFormat="1" applyFont="1" applyFill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20" borderId="8" xfId="0" applyFont="1" applyFill="1" applyBorder="1" applyAlignment="1">
      <alignment horizontal="center" vertical="center"/>
    </xf>
    <xf numFmtId="0" fontId="45" fillId="20" borderId="33" xfId="0" applyFont="1" applyFill="1" applyBorder="1" applyAlignment="1">
      <alignment horizontal="center" vertical="center"/>
    </xf>
    <xf numFmtId="0" fontId="45" fillId="20" borderId="9" xfId="0" applyFont="1" applyFill="1" applyBorder="1" applyAlignment="1">
      <alignment horizontal="center" vertical="center"/>
    </xf>
    <xf numFmtId="0" fontId="45" fillId="20" borderId="11" xfId="0" applyFont="1" applyFill="1" applyBorder="1" applyAlignment="1">
      <alignment horizontal="center" vertical="center"/>
    </xf>
    <xf numFmtId="0" fontId="45" fillId="20" borderId="34" xfId="0" applyFont="1" applyFill="1" applyBorder="1" applyAlignment="1">
      <alignment horizontal="center" vertical="center"/>
    </xf>
    <xf numFmtId="0" fontId="45" fillId="20" borderId="27" xfId="0" applyFont="1" applyFill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11" borderId="11" xfId="0" applyFont="1" applyFill="1" applyBorder="1" applyAlignment="1">
      <alignment horizontal="center" vertical="center"/>
    </xf>
    <xf numFmtId="0" fontId="45" fillId="11" borderId="34" xfId="0" applyFont="1" applyFill="1" applyBorder="1" applyAlignment="1">
      <alignment horizontal="center" vertical="center"/>
    </xf>
    <xf numFmtId="0" fontId="45" fillId="11" borderId="27" xfId="0" applyFont="1" applyFill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14" fontId="58" fillId="18" borderId="21" xfId="0" applyNumberFormat="1" applyFont="1" applyFill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5" borderId="8" xfId="0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center" vertical="center"/>
    </xf>
    <xf numFmtId="0" fontId="45" fillId="5" borderId="9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45" fillId="5" borderId="29" xfId="0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34" xfId="0" applyFont="1" applyFill="1" applyBorder="1" applyAlignment="1">
      <alignment horizontal="center" vertical="center"/>
    </xf>
    <xf numFmtId="0" fontId="45" fillId="5" borderId="27" xfId="0" applyFont="1" applyFill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14" fontId="60" fillId="44" borderId="20" xfId="0" applyNumberFormat="1" applyFont="1" applyFill="1" applyBorder="1" applyAlignment="1">
      <alignment horizontal="center" vertical="center"/>
    </xf>
    <xf numFmtId="14" fontId="60" fillId="44" borderId="21" xfId="0" applyNumberFormat="1" applyFont="1" applyFill="1" applyBorder="1" applyAlignment="1">
      <alignment horizontal="center" vertical="center"/>
    </xf>
    <xf numFmtId="0" fontId="58" fillId="0" borderId="8" xfId="0" applyFont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8" fillId="0" borderId="29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/>
    </xf>
    <xf numFmtId="0" fontId="59" fillId="0" borderId="33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29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5" fillId="0" borderId="2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5" fillId="11" borderId="8" xfId="0" applyFont="1" applyFill="1" applyBorder="1" applyAlignment="1">
      <alignment horizontal="center" vertical="center" wrapText="1"/>
    </xf>
    <xf numFmtId="0" fontId="45" fillId="11" borderId="33" xfId="0" applyFont="1" applyFill="1" applyBorder="1" applyAlignment="1">
      <alignment horizontal="center" vertical="center" wrapText="1"/>
    </xf>
    <xf numFmtId="0" fontId="45" fillId="11" borderId="9" xfId="0" applyFont="1" applyFill="1" applyBorder="1" applyAlignment="1">
      <alignment horizontal="center" vertical="center" wrapText="1"/>
    </xf>
    <xf numFmtId="0" fontId="45" fillId="11" borderId="10" xfId="0" applyFont="1" applyFill="1" applyBorder="1" applyAlignment="1">
      <alignment horizontal="center" vertical="center" wrapText="1"/>
    </xf>
    <xf numFmtId="0" fontId="45" fillId="11" borderId="0" xfId="0" applyFont="1" applyFill="1" applyAlignment="1">
      <alignment horizontal="center" vertical="center" wrapText="1"/>
    </xf>
    <xf numFmtId="0" fontId="45" fillId="11" borderId="29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/>
    </xf>
    <xf numFmtId="0" fontId="45" fillId="11" borderId="17" xfId="0" applyFont="1" applyFill="1" applyBorder="1" applyAlignment="1">
      <alignment horizontal="center" vertical="center" wrapText="1"/>
    </xf>
    <xf numFmtId="0" fontId="45" fillId="11" borderId="18" xfId="0" applyFont="1" applyFill="1" applyBorder="1" applyAlignment="1">
      <alignment horizontal="center" vertical="center" wrapText="1"/>
    </xf>
    <xf numFmtId="0" fontId="45" fillId="11" borderId="19" xfId="0" applyFont="1" applyFill="1" applyBorder="1" applyAlignment="1">
      <alignment horizontal="center" vertical="center" wrapText="1"/>
    </xf>
    <xf numFmtId="14" fontId="60" fillId="18" borderId="20" xfId="0" applyNumberFormat="1" applyFont="1" applyFill="1" applyBorder="1" applyAlignment="1">
      <alignment horizontal="center" vertical="center"/>
    </xf>
    <xf numFmtId="14" fontId="60" fillId="18" borderId="21" xfId="0" applyNumberFormat="1" applyFont="1" applyFill="1" applyBorder="1" applyAlignment="1">
      <alignment horizontal="center" vertical="center"/>
    </xf>
    <xf numFmtId="14" fontId="60" fillId="18" borderId="22" xfId="0" applyNumberFormat="1" applyFont="1" applyFill="1" applyBorder="1" applyAlignment="1">
      <alignment horizontal="center" vertical="center"/>
    </xf>
    <xf numFmtId="0" fontId="60" fillId="0" borderId="12" xfId="0" applyFont="1" applyBorder="1" applyAlignment="1">
      <alignment horizontal="center" vertical="top"/>
    </xf>
    <xf numFmtId="0" fontId="60" fillId="0" borderId="14" xfId="0" applyFont="1" applyBorder="1" applyAlignment="1">
      <alignment horizontal="center" vertical="top"/>
    </xf>
    <xf numFmtId="0" fontId="60" fillId="0" borderId="13" xfId="0" applyFont="1" applyBorder="1" applyAlignment="1">
      <alignment horizontal="center" vertical="top"/>
    </xf>
    <xf numFmtId="0" fontId="45" fillId="0" borderId="12" xfId="0" applyFont="1" applyBorder="1" applyAlignment="1">
      <alignment horizontal="center" vertical="top"/>
    </xf>
    <xf numFmtId="0" fontId="45" fillId="0" borderId="13" xfId="0" applyFont="1" applyBorder="1" applyAlignment="1">
      <alignment horizontal="center" vertical="top"/>
    </xf>
    <xf numFmtId="0" fontId="60" fillId="0" borderId="3" xfId="0" applyFont="1" applyBorder="1" applyAlignment="1">
      <alignment horizontal="center" vertical="top"/>
    </xf>
    <xf numFmtId="0" fontId="60" fillId="0" borderId="1" xfId="0" applyFont="1" applyBorder="1" applyAlignment="1">
      <alignment horizontal="center" vertical="top"/>
    </xf>
    <xf numFmtId="0" fontId="60" fillId="0" borderId="4" xfId="0" applyFont="1" applyBorder="1" applyAlignment="1">
      <alignment horizontal="center" vertical="top"/>
    </xf>
    <xf numFmtId="0" fontId="45" fillId="0" borderId="54" xfId="0" applyFont="1" applyBorder="1" applyAlignment="1">
      <alignment horizontal="center" vertical="top"/>
    </xf>
    <xf numFmtId="0" fontId="45" fillId="0" borderId="53" xfId="0" applyFont="1" applyBorder="1" applyAlignment="1">
      <alignment horizontal="center" vertical="top"/>
    </xf>
    <xf numFmtId="0" fontId="45" fillId="0" borderId="3" xfId="0" applyFont="1" applyBorder="1" applyAlignment="1">
      <alignment horizontal="center" vertical="top"/>
    </xf>
    <xf numFmtId="0" fontId="45" fillId="0" borderId="4" xfId="0" applyFont="1" applyBorder="1" applyAlignment="1">
      <alignment horizontal="center" vertical="top"/>
    </xf>
    <xf numFmtId="0" fontId="60" fillId="0" borderId="10" xfId="0" applyFont="1" applyBorder="1" applyAlignment="1">
      <alignment horizontal="center" vertical="top"/>
    </xf>
    <xf numFmtId="0" fontId="60" fillId="0" borderId="0" xfId="0" applyFont="1" applyAlignment="1">
      <alignment horizontal="center" vertical="top"/>
    </xf>
    <xf numFmtId="0" fontId="60" fillId="0" borderId="29" xfId="0" applyFont="1" applyBorder="1" applyAlignment="1">
      <alignment horizontal="center" vertical="top"/>
    </xf>
    <xf numFmtId="0" fontId="45" fillId="0" borderId="11" xfId="0" applyFont="1" applyBorder="1" applyAlignment="1">
      <alignment horizontal="center" vertical="top"/>
    </xf>
    <xf numFmtId="0" fontId="45" fillId="0" borderId="27" xfId="0" applyFont="1" applyBorder="1" applyAlignment="1">
      <alignment horizontal="center" vertical="top"/>
    </xf>
    <xf numFmtId="0" fontId="45" fillId="0" borderId="39" xfId="0" applyFont="1" applyBorder="1" applyAlignment="1">
      <alignment horizontal="center"/>
    </xf>
    <xf numFmtId="0" fontId="45" fillId="0" borderId="56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0" borderId="18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45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59" fillId="5" borderId="39" xfId="0" applyFont="1" applyFill="1" applyBorder="1" applyAlignment="1">
      <alignment horizontal="center" vertical="center" wrapText="1"/>
    </xf>
    <xf numFmtId="0" fontId="59" fillId="5" borderId="56" xfId="0" applyFont="1" applyFill="1" applyBorder="1" applyAlignment="1">
      <alignment horizontal="center" vertical="center" wrapText="1"/>
    </xf>
    <xf numFmtId="0" fontId="59" fillId="5" borderId="50" xfId="0" applyFont="1" applyFill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center"/>
    </xf>
    <xf numFmtId="0" fontId="45" fillId="5" borderId="6" xfId="0" applyFont="1" applyFill="1" applyBorder="1" applyAlignment="1">
      <alignment horizontal="center"/>
    </xf>
    <xf numFmtId="0" fontId="45" fillId="5" borderId="7" xfId="0" applyFont="1" applyFill="1" applyBorder="1" applyAlignment="1">
      <alignment horizontal="center"/>
    </xf>
    <xf numFmtId="0" fontId="45" fillId="0" borderId="12" xfId="0" applyFont="1" applyBorder="1" applyAlignment="1">
      <alignment horizontal="center" wrapText="1"/>
    </xf>
    <xf numFmtId="0" fontId="45" fillId="0" borderId="14" xfId="0" applyFont="1" applyBorder="1" applyAlignment="1">
      <alignment horizontal="center" wrapText="1"/>
    </xf>
    <xf numFmtId="0" fontId="45" fillId="0" borderId="13" xfId="0" applyFont="1" applyBorder="1" applyAlignment="1">
      <alignment horizontal="center" wrapText="1"/>
    </xf>
    <xf numFmtId="0" fontId="59" fillId="0" borderId="11" xfId="0" applyFont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59" fillId="0" borderId="49" xfId="0" applyFont="1" applyBorder="1" applyAlignment="1">
      <alignment horizontal="center"/>
    </xf>
    <xf numFmtId="0" fontId="59" fillId="0" borderId="57" xfId="0" applyFont="1" applyBorder="1" applyAlignment="1">
      <alignment horizontal="center"/>
    </xf>
    <xf numFmtId="0" fontId="59" fillId="0" borderId="62" xfId="0" applyFont="1" applyBorder="1" applyAlignment="1">
      <alignment horizontal="center"/>
    </xf>
    <xf numFmtId="14" fontId="40" fillId="18" borderId="8" xfId="0" applyNumberFormat="1" applyFont="1" applyFill="1" applyBorder="1" applyAlignment="1">
      <alignment horizontal="center" vertical="center"/>
    </xf>
    <xf numFmtId="14" fontId="40" fillId="18" borderId="11" xfId="0" applyNumberFormat="1" applyFont="1" applyFill="1" applyBorder="1" applyAlignment="1">
      <alignment horizontal="center" vertical="center"/>
    </xf>
    <xf numFmtId="0" fontId="45" fillId="0" borderId="41" xfId="0" applyFont="1" applyBorder="1" applyAlignment="1">
      <alignment horizontal="center"/>
    </xf>
    <xf numFmtId="0" fontId="45" fillId="0" borderId="60" xfId="0" applyFont="1" applyBorder="1" applyAlignment="1">
      <alignment horizontal="center"/>
    </xf>
    <xf numFmtId="0" fontId="45" fillId="0" borderId="52" xfId="0" applyFont="1" applyBorder="1" applyAlignment="1">
      <alignment horizontal="center"/>
    </xf>
    <xf numFmtId="14" fontId="40" fillId="18" borderId="20" xfId="0" applyNumberFormat="1" applyFont="1" applyFill="1" applyBorder="1" applyAlignment="1">
      <alignment horizontal="center" vertical="center"/>
    </xf>
    <xf numFmtId="14" fontId="40" fillId="18" borderId="22" xfId="0" applyNumberFormat="1" applyFont="1" applyFill="1" applyBorder="1" applyAlignment="1">
      <alignment horizontal="center" vertical="center"/>
    </xf>
    <xf numFmtId="14" fontId="44" fillId="18" borderId="20" xfId="0" applyNumberFormat="1" applyFont="1" applyFill="1" applyBorder="1" applyAlignment="1">
      <alignment horizontal="center" vertical="center" wrapText="1"/>
    </xf>
    <xf numFmtId="14" fontId="44" fillId="18" borderId="21" xfId="0" applyNumberFormat="1" applyFont="1" applyFill="1" applyBorder="1" applyAlignment="1">
      <alignment horizontal="center" vertical="center" wrapText="1"/>
    </xf>
    <xf numFmtId="0" fontId="45" fillId="5" borderId="17" xfId="0" applyFont="1" applyFill="1" applyBorder="1" applyAlignment="1">
      <alignment horizontal="center"/>
    </xf>
    <xf numFmtId="0" fontId="45" fillId="5" borderId="18" xfId="0" applyFont="1" applyFill="1" applyBorder="1" applyAlignment="1">
      <alignment horizontal="center"/>
    </xf>
    <xf numFmtId="0" fontId="45" fillId="5" borderId="19" xfId="0" applyFont="1" applyFill="1" applyBorder="1" applyAlignment="1">
      <alignment horizontal="center"/>
    </xf>
    <xf numFmtId="0" fontId="42" fillId="38" borderId="17" xfId="0" applyFont="1" applyFill="1" applyBorder="1" applyAlignment="1">
      <alignment horizontal="center" vertical="top"/>
    </xf>
    <xf numFmtId="0" fontId="42" fillId="38" borderId="18" xfId="0" applyFont="1" applyFill="1" applyBorder="1" applyAlignment="1">
      <alignment horizontal="center" vertical="top"/>
    </xf>
    <xf numFmtId="0" fontId="42" fillId="38" borderId="64" xfId="0" applyFont="1" applyFill="1" applyBorder="1" applyAlignment="1">
      <alignment horizontal="center" vertical="top"/>
    </xf>
    <xf numFmtId="0" fontId="30" fillId="38" borderId="74" xfId="0" applyFont="1" applyFill="1" applyBorder="1" applyAlignment="1">
      <alignment horizontal="right" vertical="top"/>
    </xf>
    <xf numFmtId="0" fontId="30" fillId="38" borderId="75" xfId="0" applyFont="1" applyFill="1" applyBorder="1" applyAlignment="1">
      <alignment horizontal="right" vertical="top"/>
    </xf>
    <xf numFmtId="0" fontId="20" fillId="36" borderId="70" xfId="0" applyFont="1" applyFill="1" applyBorder="1" applyAlignment="1">
      <alignment horizontal="center" vertical="top"/>
    </xf>
    <xf numFmtId="0" fontId="20" fillId="36" borderId="18" xfId="0" applyFont="1" applyFill="1" applyBorder="1" applyAlignment="1">
      <alignment horizontal="center" vertical="top"/>
    </xf>
    <xf numFmtId="0" fontId="20" fillId="36" borderId="64" xfId="0" applyFont="1" applyFill="1" applyBorder="1" applyAlignment="1">
      <alignment horizontal="center" vertical="top"/>
    </xf>
    <xf numFmtId="0" fontId="40" fillId="41" borderId="17" xfId="0" applyFont="1" applyFill="1" applyBorder="1" applyAlignment="1">
      <alignment horizontal="center"/>
    </xf>
    <xf numFmtId="0" fontId="40" fillId="41" borderId="18" xfId="0" applyFont="1" applyFill="1" applyBorder="1" applyAlignment="1">
      <alignment horizontal="center"/>
    </xf>
    <xf numFmtId="0" fontId="40" fillId="41" borderId="64" xfId="0" applyFont="1" applyFill="1" applyBorder="1" applyAlignment="1">
      <alignment horizontal="center"/>
    </xf>
    <xf numFmtId="0" fontId="38" fillId="41" borderId="70" xfId="0" applyFont="1" applyFill="1" applyBorder="1" applyAlignment="1" applyProtection="1">
      <alignment horizontal="center"/>
      <protection locked="0"/>
    </xf>
    <xf numFmtId="0" fontId="38" fillId="41" borderId="18" xfId="0" applyFont="1" applyFill="1" applyBorder="1" applyAlignment="1" applyProtection="1">
      <alignment horizontal="center"/>
      <protection locked="0"/>
    </xf>
    <xf numFmtId="0" fontId="38" fillId="41" borderId="64" xfId="0" applyFont="1" applyFill="1" applyBorder="1" applyAlignment="1" applyProtection="1">
      <alignment horizontal="center"/>
      <protection locked="0"/>
    </xf>
    <xf numFmtId="0" fontId="40" fillId="42" borderId="17" xfId="0" applyFont="1" applyFill="1" applyBorder="1" applyAlignment="1">
      <alignment horizontal="center"/>
    </xf>
    <xf numFmtId="0" fontId="40" fillId="42" borderId="18" xfId="0" applyFont="1" applyFill="1" applyBorder="1" applyAlignment="1">
      <alignment horizontal="center"/>
    </xf>
    <xf numFmtId="0" fontId="40" fillId="42" borderId="64" xfId="0" applyFont="1" applyFill="1" applyBorder="1" applyAlignment="1">
      <alignment horizontal="center"/>
    </xf>
    <xf numFmtId="0" fontId="20" fillId="38" borderId="70" xfId="0" applyFont="1" applyFill="1" applyBorder="1" applyAlignment="1">
      <alignment horizontal="center" vertical="top"/>
    </xf>
    <xf numFmtId="0" fontId="20" fillId="38" borderId="18" xfId="0" applyFont="1" applyFill="1" applyBorder="1" applyAlignment="1">
      <alignment horizontal="center" vertical="top"/>
    </xf>
    <xf numFmtId="0" fontId="20" fillId="38" borderId="64" xfId="0" applyFont="1" applyFill="1" applyBorder="1" applyAlignment="1">
      <alignment horizontal="center" vertical="top"/>
    </xf>
    <xf numFmtId="0" fontId="35" fillId="39" borderId="70" xfId="0" applyFont="1" applyFill="1" applyBorder="1" applyAlignment="1">
      <alignment horizontal="center" vertical="top"/>
    </xf>
    <xf numFmtId="0" fontId="35" fillId="39" borderId="18" xfId="0" applyFont="1" applyFill="1" applyBorder="1" applyAlignment="1">
      <alignment horizontal="center" vertical="top"/>
    </xf>
    <xf numFmtId="0" fontId="35" fillId="39" borderId="64" xfId="0" applyFont="1" applyFill="1" applyBorder="1" applyAlignment="1">
      <alignment horizontal="center" vertical="top"/>
    </xf>
    <xf numFmtId="0" fontId="35" fillId="38" borderId="70" xfId="0" applyFont="1" applyFill="1" applyBorder="1" applyAlignment="1">
      <alignment horizontal="center" vertical="top"/>
    </xf>
    <xf numFmtId="0" fontId="35" fillId="38" borderId="18" xfId="0" applyFont="1" applyFill="1" applyBorder="1" applyAlignment="1">
      <alignment horizontal="center" vertical="top"/>
    </xf>
    <xf numFmtId="0" fontId="35" fillId="38" borderId="64" xfId="0" applyFont="1" applyFill="1" applyBorder="1" applyAlignment="1">
      <alignment horizontal="center" vertical="top"/>
    </xf>
    <xf numFmtId="0" fontId="41" fillId="43" borderId="17" xfId="0" applyFont="1" applyFill="1" applyBorder="1" applyAlignment="1">
      <alignment horizontal="center" vertical="top"/>
    </xf>
    <xf numFmtId="0" fontId="41" fillId="43" borderId="18" xfId="0" applyFont="1" applyFill="1" applyBorder="1" applyAlignment="1">
      <alignment horizontal="center" vertical="top"/>
    </xf>
    <xf numFmtId="0" fontId="41" fillId="43" borderId="64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61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right" vertical="center"/>
    </xf>
    <xf numFmtId="0" fontId="30" fillId="2" borderId="27" xfId="0" applyFont="1" applyFill="1" applyBorder="1" applyAlignment="1">
      <alignment horizontal="right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top"/>
    </xf>
    <xf numFmtId="0" fontId="21" fillId="7" borderId="18" xfId="0" applyFont="1" applyFill="1" applyBorder="1" applyAlignment="1">
      <alignment horizontal="center" vertical="top"/>
    </xf>
    <xf numFmtId="0" fontId="21" fillId="7" borderId="33" xfId="0" applyFont="1" applyFill="1" applyBorder="1" applyAlignment="1">
      <alignment horizontal="center" vertical="top"/>
    </xf>
    <xf numFmtId="0" fontId="21" fillId="7" borderId="9" xfId="0" applyFont="1" applyFill="1" applyBorder="1" applyAlignment="1">
      <alignment horizontal="center" vertical="top"/>
    </xf>
    <xf numFmtId="0" fontId="13" fillId="7" borderId="20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top"/>
    </xf>
    <xf numFmtId="0" fontId="21" fillId="5" borderId="18" xfId="0" applyFont="1" applyFill="1" applyBorder="1" applyAlignment="1">
      <alignment horizontal="center" vertical="top"/>
    </xf>
    <xf numFmtId="0" fontId="21" fillId="5" borderId="19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0" fillId="2" borderId="11" xfId="0" applyFont="1" applyFill="1" applyBorder="1" applyAlignment="1">
      <alignment horizontal="right"/>
    </xf>
    <xf numFmtId="0" fontId="30" fillId="2" borderId="27" xfId="0" applyFont="1" applyFill="1" applyBorder="1" applyAlignment="1">
      <alignment horizontal="right"/>
    </xf>
    <xf numFmtId="0" fontId="21" fillId="5" borderId="17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/>
    </xf>
    <xf numFmtId="0" fontId="38" fillId="39" borderId="17" xfId="0" applyFont="1" applyFill="1" applyBorder="1" applyAlignment="1">
      <alignment horizontal="center" vertical="top"/>
    </xf>
    <xf numFmtId="0" fontId="38" fillId="39" borderId="18" xfId="0" applyFont="1" applyFill="1" applyBorder="1" applyAlignment="1">
      <alignment horizontal="center" vertical="top"/>
    </xf>
    <xf numFmtId="0" fontId="38" fillId="39" borderId="64" xfId="0" applyFont="1" applyFill="1" applyBorder="1" applyAlignment="1">
      <alignment horizontal="center" vertical="top"/>
    </xf>
    <xf numFmtId="0" fontId="39" fillId="40" borderId="20" xfId="0" applyFont="1" applyFill="1" applyBorder="1" applyAlignment="1">
      <alignment horizontal="center" vertical="center" wrapText="1"/>
    </xf>
    <xf numFmtId="0" fontId="39" fillId="40" borderId="21" xfId="0" applyFont="1" applyFill="1" applyBorder="1" applyAlignment="1">
      <alignment horizontal="center" vertical="center" wrapText="1"/>
    </xf>
    <xf numFmtId="0" fontId="39" fillId="40" borderId="22" xfId="0" applyFont="1" applyFill="1" applyBorder="1" applyAlignment="1">
      <alignment horizontal="center" vertical="center" wrapText="1"/>
    </xf>
    <xf numFmtId="0" fontId="36" fillId="36" borderId="39" xfId="0" applyFont="1" applyFill="1" applyBorder="1" applyAlignment="1" applyProtection="1">
      <alignment horizontal="center"/>
      <protection locked="0"/>
    </xf>
    <xf numFmtId="0" fontId="36" fillId="36" borderId="56" xfId="0" applyFont="1" applyFill="1" applyBorder="1" applyAlignment="1" applyProtection="1">
      <alignment horizontal="center"/>
      <protection locked="0"/>
    </xf>
    <xf numFmtId="0" fontId="36" fillId="36" borderId="66" xfId="0" applyFont="1" applyFill="1" applyBorder="1" applyAlignment="1" applyProtection="1">
      <alignment horizontal="center"/>
      <protection locked="0"/>
    </xf>
    <xf numFmtId="0" fontId="36" fillId="36" borderId="40" xfId="0" applyFont="1" applyFill="1" applyBorder="1" applyAlignment="1" applyProtection="1">
      <alignment horizontal="center"/>
      <protection locked="0"/>
    </xf>
    <xf numFmtId="0" fontId="36" fillId="36" borderId="61" xfId="0" applyFont="1" applyFill="1" applyBorder="1" applyAlignment="1" applyProtection="1">
      <alignment horizontal="center"/>
      <protection locked="0"/>
    </xf>
    <xf numFmtId="0" fontId="36" fillId="36" borderId="67" xfId="0" applyFont="1" applyFill="1" applyBorder="1" applyAlignment="1" applyProtection="1">
      <alignment horizontal="center"/>
      <protection locked="0"/>
    </xf>
    <xf numFmtId="0" fontId="36" fillId="36" borderId="41" xfId="0" applyFont="1" applyFill="1" applyBorder="1" applyAlignment="1" applyProtection="1">
      <alignment horizontal="center"/>
      <protection locked="0"/>
    </xf>
    <xf numFmtId="0" fontId="36" fillId="36" borderId="60" xfId="0" applyFont="1" applyFill="1" applyBorder="1" applyAlignment="1" applyProtection="1">
      <alignment horizontal="center"/>
      <protection locked="0"/>
    </xf>
    <xf numFmtId="0" fontId="36" fillId="36" borderId="68" xfId="0" applyFont="1" applyFill="1" applyBorder="1" applyAlignment="1" applyProtection="1">
      <alignment horizontal="center"/>
      <protection locked="0"/>
    </xf>
    <xf numFmtId="0" fontId="20" fillId="38" borderId="8" xfId="0" applyFont="1" applyFill="1" applyBorder="1" applyAlignment="1">
      <alignment horizontal="right" vertical="center"/>
    </xf>
    <xf numFmtId="0" fontId="20" fillId="38" borderId="69" xfId="0" applyFont="1" applyFill="1" applyBorder="1" applyAlignment="1">
      <alignment horizontal="right" vertical="center"/>
    </xf>
    <xf numFmtId="0" fontId="20" fillId="38" borderId="10" xfId="0" applyFont="1" applyFill="1" applyBorder="1" applyAlignment="1">
      <alignment horizontal="right" vertical="center"/>
    </xf>
    <xf numFmtId="0" fontId="20" fillId="38" borderId="71" xfId="0" applyFont="1" applyFill="1" applyBorder="1" applyAlignment="1">
      <alignment horizontal="right" vertical="center"/>
    </xf>
    <xf numFmtId="0" fontId="20" fillId="38" borderId="72" xfId="0" applyFont="1" applyFill="1" applyBorder="1" applyAlignment="1">
      <alignment horizontal="right" vertical="center"/>
    </xf>
    <xf numFmtId="0" fontId="20" fillId="38" borderId="73" xfId="0" applyFont="1" applyFill="1" applyBorder="1" applyAlignment="1">
      <alignment horizontal="right" vertical="center"/>
    </xf>
    <xf numFmtId="0" fontId="36" fillId="38" borderId="70" xfId="0" applyFont="1" applyFill="1" applyBorder="1" applyAlignment="1">
      <alignment horizontal="center" vertical="top"/>
    </xf>
    <xf numFmtId="0" fontId="36" fillId="38" borderId="18" xfId="0" applyFont="1" applyFill="1" applyBorder="1" applyAlignment="1">
      <alignment horizontal="center" vertical="top"/>
    </xf>
    <xf numFmtId="0" fontId="36" fillId="38" borderId="64" xfId="0" applyFont="1" applyFill="1" applyBorder="1" applyAlignment="1">
      <alignment horizontal="center" vertical="top"/>
    </xf>
    <xf numFmtId="14" fontId="0" fillId="0" borderId="1" xfId="0" applyNumberFormat="1" applyBorder="1" applyAlignment="1">
      <alignment horizontal="left"/>
    </xf>
  </cellXfs>
  <cellStyles count="2093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" xfId="484" builtinId="8" hidden="1"/>
    <cellStyle name="Hiperlink" xfId="486" builtinId="8" hidden="1"/>
    <cellStyle name="Hiperlink" xfId="488" builtinId="8" hidden="1"/>
    <cellStyle name="Hiperlink" xfId="490" builtinId="8" hidden="1"/>
    <cellStyle name="Hiperlink" xfId="492" builtinId="8" hidden="1"/>
    <cellStyle name="Hiperlink" xfId="494" builtinId="8" hidden="1"/>
    <cellStyle name="Hiperlink" xfId="496" builtinId="8" hidden="1"/>
    <cellStyle name="Hiperlink" xfId="498" builtinId="8" hidden="1"/>
    <cellStyle name="Hiperlink" xfId="500" builtinId="8" hidden="1"/>
    <cellStyle name="Hiperlink" xfId="502" builtinId="8" hidden="1"/>
    <cellStyle name="Hiperlink" xfId="504" builtinId="8" hidden="1"/>
    <cellStyle name="Hiperlink" xfId="506" builtinId="8" hidden="1"/>
    <cellStyle name="Hiperlink" xfId="508" builtinId="8" hidden="1"/>
    <cellStyle name="Hiperlink" xfId="510" builtinId="8" hidden="1"/>
    <cellStyle name="Hiperlink" xfId="512" builtinId="8" hidden="1"/>
    <cellStyle name="Hiperlink" xfId="514" builtinId="8" hidden="1"/>
    <cellStyle name="Hiperlink" xfId="516" builtinId="8" hidden="1"/>
    <cellStyle name="Hiperlink" xfId="518" builtinId="8" hidden="1"/>
    <cellStyle name="Hiperlink" xfId="520" builtinId="8" hidden="1"/>
    <cellStyle name="Hiperlink" xfId="522" builtinId="8" hidden="1"/>
    <cellStyle name="Hiperlink" xfId="524" builtinId="8" hidden="1"/>
    <cellStyle name="Hiperlink" xfId="526" builtinId="8" hidden="1"/>
    <cellStyle name="Hiperlink" xfId="528" builtinId="8" hidden="1"/>
    <cellStyle name="Hiperlink" xfId="530" builtinId="8" hidden="1"/>
    <cellStyle name="Hiperlink" xfId="532" builtinId="8" hidden="1"/>
    <cellStyle name="Hiperlink" xfId="534" builtinId="8" hidden="1"/>
    <cellStyle name="Hiperlink" xfId="536" builtinId="8" hidden="1"/>
    <cellStyle name="Hiperlink" xfId="538" builtinId="8" hidden="1"/>
    <cellStyle name="Hiperlink" xfId="540" builtinId="8" hidden="1"/>
    <cellStyle name="Hiperlink" xfId="542" builtinId="8" hidden="1"/>
    <cellStyle name="Hiperlink" xfId="544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Hiperlink Visitado" xfId="485" builtinId="9" hidden="1"/>
    <cellStyle name="Hiperlink Visitado" xfId="487" builtinId="9" hidden="1"/>
    <cellStyle name="Hiperlink Visitado" xfId="489" builtinId="9" hidden="1"/>
    <cellStyle name="Hiperlink Visitado" xfId="491" builtinId="9" hidden="1"/>
    <cellStyle name="Hiperlink Visitado" xfId="493" builtinId="9" hidden="1"/>
    <cellStyle name="Hiperlink Visitado" xfId="495" builtinId="9" hidden="1"/>
    <cellStyle name="Hiperlink Visitado" xfId="497" builtinId="9" hidden="1"/>
    <cellStyle name="Hiperlink Visitado" xfId="499" builtinId="9" hidden="1"/>
    <cellStyle name="Hiperlink Visitado" xfId="501" builtinId="9" hidden="1"/>
    <cellStyle name="Hiperlink Visitado" xfId="503" builtinId="9" hidden="1"/>
    <cellStyle name="Hiperlink Visitado" xfId="505" builtinId="9" hidden="1"/>
    <cellStyle name="Hiperlink Visitado" xfId="507" builtinId="9" hidden="1"/>
    <cellStyle name="Hiperlink Visitado" xfId="509" builtinId="9" hidden="1"/>
    <cellStyle name="Hiperlink Visitado" xfId="511" builtinId="9" hidden="1"/>
    <cellStyle name="Hiperlink Visitado" xfId="513" builtinId="9" hidden="1"/>
    <cellStyle name="Hiperlink Visitado" xfId="515" builtinId="9" hidden="1"/>
    <cellStyle name="Hiperlink Visitado" xfId="517" builtinId="9" hidden="1"/>
    <cellStyle name="Hiperlink Visitado" xfId="519" builtinId="9" hidden="1"/>
    <cellStyle name="Hiperlink Visitado" xfId="521" builtinId="9" hidden="1"/>
    <cellStyle name="Hiperlink Visitado" xfId="523" builtinId="9" hidden="1"/>
    <cellStyle name="Hiperlink Visitado" xfId="525" builtinId="9" hidden="1"/>
    <cellStyle name="Hiperlink Visitado" xfId="527" builtinId="9" hidden="1"/>
    <cellStyle name="Hiperlink Visitado" xfId="529" builtinId="9" hidden="1"/>
    <cellStyle name="Hiperlink Visitado" xfId="531" builtinId="9" hidden="1"/>
    <cellStyle name="Hiperlink Visitado" xfId="533" builtinId="9" hidden="1"/>
    <cellStyle name="Hiperlink Visitado" xfId="535" builtinId="9" hidden="1"/>
    <cellStyle name="Hiperlink Visitado" xfId="537" builtinId="9" hidden="1"/>
    <cellStyle name="Hiperlink Visitado" xfId="539" builtinId="9" hidden="1"/>
    <cellStyle name="Hiperlink Visitado" xfId="541" builtinId="9" hidden="1"/>
    <cellStyle name="Hiperlink Visitado" xfId="543" builtinId="9" hidden="1"/>
    <cellStyle name="Hiperlink Visitado" xfId="545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0" builtinId="9" hidden="1"/>
    <cellStyle name="Hiperlink Visitado" xfId="1961" builtinId="9" hidden="1"/>
    <cellStyle name="Hiperlink Visitado" xfId="1962" builtinId="9" hidden="1"/>
    <cellStyle name="Hiperlink Visitado" xfId="1963" builtinId="9" hidden="1"/>
    <cellStyle name="Hiperlink Visitado" xfId="1964" builtinId="9" hidden="1"/>
    <cellStyle name="Hiperlink Visitado" xfId="1965" builtinId="9" hidden="1"/>
    <cellStyle name="Hiperlink Visitado" xfId="1966" builtinId="9" hidden="1"/>
    <cellStyle name="Hiperlink Visitado" xfId="1967" builtinId="9" hidden="1"/>
    <cellStyle name="Hiperlink Visitado" xfId="1968" builtinId="9" hidden="1"/>
    <cellStyle name="Hiperlink Visitado" xfId="1969" builtinId="9" hidden="1"/>
    <cellStyle name="Hiperlink Visitado" xfId="1970" builtinId="9" hidden="1"/>
    <cellStyle name="Hiperlink Visitado" xfId="1971" builtinId="9" hidden="1"/>
    <cellStyle name="Hiperlink Visitado" xfId="1972" builtinId="9" hidden="1"/>
    <cellStyle name="Hiperlink Visitado" xfId="1973" builtinId="9" hidden="1"/>
    <cellStyle name="Hiperlink Visitado" xfId="1974" builtinId="9" hidden="1"/>
    <cellStyle name="Hiperlink Visitado" xfId="1975" builtinId="9" hidden="1"/>
    <cellStyle name="Hiperlink Visitado" xfId="1976" builtinId="9" hidden="1"/>
    <cellStyle name="Hiperlink Visitado" xfId="1977" builtinId="9" hidden="1"/>
    <cellStyle name="Hiperlink Visitado" xfId="1978" builtinId="9" hidden="1"/>
    <cellStyle name="Hiperlink Visitado" xfId="1979" builtinId="9" hidden="1"/>
    <cellStyle name="Hiperlink Visitado" xfId="1980" builtinId="9" hidden="1"/>
    <cellStyle name="Hiperlink Visitado" xfId="1981" builtinId="9" hidden="1"/>
    <cellStyle name="Hiperlink Visitado" xfId="1982" builtinId="9" hidden="1"/>
    <cellStyle name="Hiperlink Visitado" xfId="1983" builtinId="9" hidden="1"/>
    <cellStyle name="Hiperlink Visitado" xfId="1984" builtinId="9" hidden="1"/>
    <cellStyle name="Hiperlink Visitado" xfId="1985" builtinId="9" hidden="1"/>
    <cellStyle name="Hiperlink Visitado" xfId="1986" builtinId="9" hidden="1"/>
    <cellStyle name="Hiperlink Visitado" xfId="1987" builtinId="9" hidden="1"/>
    <cellStyle name="Hiperlink Visitado" xfId="1988" builtinId="9" hidden="1"/>
    <cellStyle name="Hiperlink Visitado" xfId="1989" builtinId="9" hidden="1"/>
    <cellStyle name="Hiperlink Visitado" xfId="1990" builtinId="9" hidden="1"/>
    <cellStyle name="Hiperlink Visitado" xfId="1991" builtinId="9" hidden="1"/>
    <cellStyle name="Hiperlink Visitado" xfId="1992" builtinId="9" hidden="1"/>
    <cellStyle name="Hiperlink Visitado" xfId="1993" builtinId="9" hidden="1"/>
    <cellStyle name="Hiperlink Visitado" xfId="1994" builtinId="9" hidden="1"/>
    <cellStyle name="Hiperlink Visitado" xfId="1995" builtinId="9" hidden="1"/>
    <cellStyle name="Hiperlink Visitado" xfId="1996" builtinId="9" hidden="1"/>
    <cellStyle name="Hiperlink Visitado" xfId="1997" builtinId="9" hidden="1"/>
    <cellStyle name="Hiperlink Visitado" xfId="1998" builtinId="9" hidden="1"/>
    <cellStyle name="Hiperlink Visitado" xfId="1999" builtinId="9" hidden="1"/>
    <cellStyle name="Hiperlink Visitado" xfId="2000" builtinId="9" hidden="1"/>
    <cellStyle name="Hiperlink Visitado" xfId="2001" builtinId="9" hidden="1"/>
    <cellStyle name="Hiperlink Visitado" xfId="2002" builtinId="9" hidden="1"/>
    <cellStyle name="Hiperlink Visitado" xfId="2003" builtinId="9" hidden="1"/>
    <cellStyle name="Hiperlink Visitado" xfId="2004" builtinId="9" hidden="1"/>
    <cellStyle name="Hiperlink Visitado" xfId="2005" builtinId="9" hidden="1"/>
    <cellStyle name="Hiperlink Visitado" xfId="2006" builtinId="9" hidden="1"/>
    <cellStyle name="Hiperlink Visitado" xfId="2007" builtinId="9" hidden="1"/>
    <cellStyle name="Hiperlink Visitado" xfId="2008" builtinId="9" hidden="1"/>
    <cellStyle name="Hiperlink Visitado" xfId="2009" builtinId="9" hidden="1"/>
    <cellStyle name="Hiperlink Visitado" xfId="2010" builtinId="9" hidden="1"/>
    <cellStyle name="Hiperlink Visitado" xfId="2011" builtinId="9" hidden="1"/>
    <cellStyle name="Hiperlink Visitado" xfId="2012" builtinId="9" hidden="1"/>
    <cellStyle name="Hiperlink Visitado" xfId="2013" builtinId="9" hidden="1"/>
    <cellStyle name="Hiperlink Visitado" xfId="2014" builtinId="9" hidden="1"/>
    <cellStyle name="Hiperlink Visitado" xfId="2015" builtinId="9" hidden="1"/>
    <cellStyle name="Hiperlink Visitado" xfId="2016" builtinId="9" hidden="1"/>
    <cellStyle name="Hiperlink Visitado" xfId="2017" builtinId="9" hidden="1"/>
    <cellStyle name="Hiperlink Visitado" xfId="2018" builtinId="9" hidden="1"/>
    <cellStyle name="Hiperlink Visitado" xfId="2019" builtinId="9" hidden="1"/>
    <cellStyle name="Hiperlink Visitado" xfId="2020" builtinId="9" hidden="1"/>
    <cellStyle name="Hiperlink Visitado" xfId="2021" builtinId="9" hidden="1"/>
    <cellStyle name="Hiperlink Visitado" xfId="2022" builtinId="9" hidden="1"/>
    <cellStyle name="Hiperlink Visitado" xfId="2023" builtinId="9" hidden="1"/>
    <cellStyle name="Hiperlink Visitado" xfId="2024" builtinId="9" hidden="1"/>
    <cellStyle name="Hiperlink Visitado" xfId="2025" builtinId="9" hidden="1"/>
    <cellStyle name="Hiperlink Visitado" xfId="2026" builtinId="9" hidden="1"/>
    <cellStyle name="Hiperlink Visitado" xfId="2027" builtinId="9" hidden="1"/>
    <cellStyle name="Hiperlink Visitado" xfId="2028" builtinId="9" hidden="1"/>
    <cellStyle name="Hiperlink Visitado" xfId="2029" builtinId="9" hidden="1"/>
    <cellStyle name="Hiperlink Visitado" xfId="2030" builtinId="9" hidden="1"/>
    <cellStyle name="Hiperlink Visitado" xfId="2031" builtinId="9" hidden="1"/>
    <cellStyle name="Hiperlink Visitado" xfId="2032" builtinId="9" hidden="1"/>
    <cellStyle name="Hiperlink Visitado" xfId="2033" builtinId="9" hidden="1"/>
    <cellStyle name="Hiperlink Visitado" xfId="2034" builtinId="9" hidden="1"/>
    <cellStyle name="Hiperlink Visitado" xfId="2035" builtinId="9" hidden="1"/>
    <cellStyle name="Hiperlink Visitado" xfId="2036" builtinId="9" hidden="1"/>
    <cellStyle name="Hiperlink Visitado" xfId="2037" builtinId="9" hidden="1"/>
    <cellStyle name="Hiperlink Visitado" xfId="2038" builtinId="9" hidden="1"/>
    <cellStyle name="Hiperlink Visitado" xfId="2039" builtinId="9" hidden="1"/>
    <cellStyle name="Hiperlink Visitado" xfId="2040" builtinId="9" hidden="1"/>
    <cellStyle name="Hiperlink Visitado" xfId="2041" builtinId="9" hidden="1"/>
    <cellStyle name="Hiperlink Visitado" xfId="2042" builtinId="9" hidden="1"/>
    <cellStyle name="Hiperlink Visitado" xfId="2043" builtinId="9" hidden="1"/>
    <cellStyle name="Hiperlink Visitado" xfId="2044" builtinId="9" hidden="1"/>
    <cellStyle name="Hiperlink Visitado" xfId="2045" builtinId="9" hidden="1"/>
    <cellStyle name="Hiperlink Visitado" xfId="2046" builtinId="9" hidden="1"/>
    <cellStyle name="Hiperlink Visitado" xfId="2047" builtinId="9" hidden="1"/>
    <cellStyle name="Hiperlink Visitado" xfId="2048" builtinId="9" hidden="1"/>
    <cellStyle name="Hiperlink Visitado" xfId="2049" builtinId="9" hidden="1"/>
    <cellStyle name="Hiperlink Visitado" xfId="2050" builtinId="9" hidden="1"/>
    <cellStyle name="Hiperlink Visitado" xfId="2051" builtinId="9" hidden="1"/>
    <cellStyle name="Hiperlink Visitado" xfId="2052" builtinId="9" hidden="1"/>
    <cellStyle name="Hiperlink Visitado" xfId="2053" builtinId="9" hidden="1"/>
    <cellStyle name="Hiperlink Visitado" xfId="2054" builtinId="9" hidden="1"/>
    <cellStyle name="Hiperlink Visitado" xfId="2055" builtinId="9" hidden="1"/>
    <cellStyle name="Hiperlink Visitado" xfId="2056" builtinId="9" hidden="1"/>
    <cellStyle name="Hiperlink Visitado" xfId="2057" builtinId="9" hidden="1"/>
    <cellStyle name="Hiperlink Visitado" xfId="2058" builtinId="9" hidden="1"/>
    <cellStyle name="Hiperlink Visitado" xfId="2059" builtinId="9" hidden="1"/>
    <cellStyle name="Hiperlink Visitado" xfId="2060" builtinId="9" hidden="1"/>
    <cellStyle name="Hiperlink Visitado" xfId="2061" builtinId="9" hidden="1"/>
    <cellStyle name="Hiperlink Visitado" xfId="2062" builtinId="9" hidden="1"/>
    <cellStyle name="Hiperlink Visitado" xfId="2063" builtinId="9" hidden="1"/>
    <cellStyle name="Hiperlink Visitado" xfId="2064" builtinId="9" hidden="1"/>
    <cellStyle name="Hiperlink Visitado" xfId="2065" builtinId="9" hidden="1"/>
    <cellStyle name="Hiperlink Visitado" xfId="2066" builtinId="9" hidden="1"/>
    <cellStyle name="Hiperlink Visitado" xfId="2067" builtinId="9" hidden="1"/>
    <cellStyle name="Hiperlink Visitado" xfId="2068" builtinId="9" hidden="1"/>
    <cellStyle name="Hiperlink Visitado" xfId="2069" builtinId="9" hidden="1"/>
    <cellStyle name="Hiperlink Visitado" xfId="2070" builtinId="9" hidden="1"/>
    <cellStyle name="Hiperlink Visitado" xfId="2071" builtinId="9" hidden="1"/>
    <cellStyle name="Hiperlink Visitado" xfId="2072" builtinId="9" hidden="1"/>
    <cellStyle name="Hiperlink Visitado" xfId="2073" builtinId="9" hidden="1"/>
    <cellStyle name="Hiperlink Visitado" xfId="2074" builtinId="9" hidden="1"/>
    <cellStyle name="Hiperlink Visitado" xfId="2075" builtinId="9" hidden="1"/>
    <cellStyle name="Hiperlink Visitado" xfId="2076" builtinId="9" hidden="1"/>
    <cellStyle name="Hiperlink Visitado" xfId="2077" builtinId="9" hidden="1"/>
    <cellStyle name="Hiperlink Visitado" xfId="2078" builtinId="9" hidden="1"/>
    <cellStyle name="Hiperlink Visitado" xfId="2079" builtinId="9" hidden="1"/>
    <cellStyle name="Hiperlink Visitado" xfId="2080" builtinId="9" hidden="1"/>
    <cellStyle name="Hiperlink Visitado" xfId="2081" builtinId="9" hidden="1"/>
    <cellStyle name="Hiperlink Visitado" xfId="2082" builtinId="9" hidden="1"/>
    <cellStyle name="Hiperlink Visitado" xfId="2083" builtinId="9" hidden="1"/>
    <cellStyle name="Hiperlink Visitado" xfId="2084" builtinId="9" hidden="1"/>
    <cellStyle name="Hiperlink Visitado" xfId="2085" builtinId="9" hidden="1"/>
    <cellStyle name="Hiperlink Visitado" xfId="2086" builtinId="9" hidden="1"/>
    <cellStyle name="Hiperlink Visitado" xfId="2087" builtinId="9" hidden="1"/>
    <cellStyle name="Hiperlink Visitado" xfId="2088" builtinId="9" hidden="1"/>
    <cellStyle name="Hiperlink Visitado" xfId="2089" builtinId="9" hidden="1"/>
    <cellStyle name="Hiperlink Visitado" xfId="2090" builtinId="9" hidden="1"/>
    <cellStyle name="Hiperlink Visitado" xfId="2091" builtinId="9" hidden="1"/>
    <cellStyle name="Hiperlink Visitado" xfId="2092" builtinId="9" hidden="1"/>
    <cellStyle name="Normal" xfId="0" builtinId="0"/>
    <cellStyle name="Normal 2" xfId="1" xr:uid="{00000000-0005-0000-0000-00002C08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oveloso@ufsj.edu.br" TargetMode="External"/><Relationship Id="rId3" Type="http://schemas.openxmlformats.org/officeDocument/2006/relationships/hyperlink" Target="mailto:jussarafontes@ig.com.br" TargetMode="External"/><Relationship Id="rId7" Type="http://schemas.openxmlformats.org/officeDocument/2006/relationships/hyperlink" Target="mailto:jessicaantao@ufsj.edu.br" TargetMode="External"/><Relationship Id="rId2" Type="http://schemas.openxmlformats.org/officeDocument/2006/relationships/hyperlink" Target="mailto:clarissagontijo@ig.com.br" TargetMode="External"/><Relationship Id="rId1" Type="http://schemas.openxmlformats.org/officeDocument/2006/relationships/hyperlink" Target="mailto:zandressa@gmail.com" TargetMode="External"/><Relationship Id="rId6" Type="http://schemas.openxmlformats.org/officeDocument/2006/relationships/hyperlink" Target="mailto:drajessicaf@ufsj.edu.br" TargetMode="External"/><Relationship Id="rId5" Type="http://schemas.openxmlformats.org/officeDocument/2006/relationships/hyperlink" Target="mailto:giogontijo@yahoo.com.br" TargetMode="External"/><Relationship Id="rId4" Type="http://schemas.openxmlformats.org/officeDocument/2006/relationships/hyperlink" Target="mailto:draglauped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H85"/>
  <sheetViews>
    <sheetView topLeftCell="A11" zoomScale="126" zoomScaleNormal="126" workbookViewId="0">
      <selection activeCell="B23" sqref="B23:D44"/>
    </sheetView>
  </sheetViews>
  <sheetFormatPr baseColWidth="10" defaultColWidth="11.5" defaultRowHeight="15" x14ac:dyDescent="0.2"/>
  <cols>
    <col min="1" max="1" width="8.1640625" customWidth="1"/>
    <col min="2" max="2" width="13.6640625" customWidth="1"/>
    <col min="3" max="3" width="51.5" customWidth="1"/>
    <col min="4" max="4" width="33.83203125" customWidth="1"/>
    <col min="8" max="8" width="17.1640625" customWidth="1"/>
  </cols>
  <sheetData>
    <row r="1" spans="1:4" ht="17" thickBot="1" x14ac:dyDescent="0.25">
      <c r="A1" s="356" t="s">
        <v>337</v>
      </c>
      <c r="B1" s="357"/>
      <c r="C1" s="357"/>
      <c r="D1" s="358"/>
    </row>
    <row r="2" spans="1:4" ht="17" thickBot="1" x14ac:dyDescent="0.25">
      <c r="A2" s="112"/>
      <c r="B2" s="134" t="s">
        <v>70</v>
      </c>
      <c r="C2" s="359" t="s">
        <v>71</v>
      </c>
      <c r="D2" s="360"/>
    </row>
    <row r="3" spans="1:4" ht="16" x14ac:dyDescent="0.2">
      <c r="A3" s="113">
        <v>1</v>
      </c>
      <c r="B3" s="104" t="s">
        <v>1</v>
      </c>
      <c r="C3" s="120" t="s">
        <v>321</v>
      </c>
      <c r="D3" s="105" t="s">
        <v>38</v>
      </c>
    </row>
    <row r="4" spans="1:4" ht="16" x14ac:dyDescent="0.2">
      <c r="A4" s="114">
        <v>2</v>
      </c>
      <c r="B4" s="107" t="s">
        <v>2</v>
      </c>
      <c r="C4" s="229" t="s">
        <v>322</v>
      </c>
      <c r="D4" s="106" t="s">
        <v>38</v>
      </c>
    </row>
    <row r="5" spans="1:4" ht="16" x14ac:dyDescent="0.2">
      <c r="A5" s="114">
        <v>3</v>
      </c>
      <c r="B5" s="107" t="s">
        <v>3</v>
      </c>
      <c r="C5" s="230" t="s">
        <v>323</v>
      </c>
      <c r="D5" s="106" t="s">
        <v>38</v>
      </c>
    </row>
    <row r="6" spans="1:4" ht="16" x14ac:dyDescent="0.2">
      <c r="A6" s="114">
        <v>4</v>
      </c>
      <c r="B6" s="107" t="s">
        <v>4</v>
      </c>
      <c r="C6" s="121" t="s">
        <v>324</v>
      </c>
      <c r="D6" s="106" t="s">
        <v>38</v>
      </c>
    </row>
    <row r="7" spans="1:4" ht="16" x14ac:dyDescent="0.2">
      <c r="A7" s="114">
        <v>5</v>
      </c>
      <c r="B7" s="125" t="s">
        <v>6</v>
      </c>
      <c r="C7" s="121" t="s">
        <v>325</v>
      </c>
      <c r="D7" s="108" t="s">
        <v>110</v>
      </c>
    </row>
    <row r="8" spans="1:4" ht="17" thickBot="1" x14ac:dyDescent="0.25">
      <c r="A8" s="115">
        <v>6</v>
      </c>
      <c r="B8" s="126" t="s">
        <v>5</v>
      </c>
      <c r="C8" s="122" t="s">
        <v>326</v>
      </c>
      <c r="D8" s="109" t="s">
        <v>110</v>
      </c>
    </row>
    <row r="9" spans="1:4" ht="16" x14ac:dyDescent="0.2">
      <c r="A9" s="116">
        <v>7</v>
      </c>
      <c r="B9" s="127" t="s">
        <v>7</v>
      </c>
      <c r="C9" s="225" t="s">
        <v>327</v>
      </c>
      <c r="D9" s="102" t="s">
        <v>38</v>
      </c>
    </row>
    <row r="10" spans="1:4" ht="16" x14ac:dyDescent="0.2">
      <c r="A10" s="117">
        <v>8</v>
      </c>
      <c r="B10" s="128" t="s">
        <v>9</v>
      </c>
      <c r="C10" s="123" t="s">
        <v>328</v>
      </c>
      <c r="D10" s="110" t="s">
        <v>38</v>
      </c>
    </row>
    <row r="11" spans="1:4" ht="16" x14ac:dyDescent="0.2">
      <c r="A11" s="117">
        <v>9</v>
      </c>
      <c r="B11" s="128" t="s">
        <v>8</v>
      </c>
      <c r="C11" s="123" t="s">
        <v>329</v>
      </c>
      <c r="D11" s="110" t="s">
        <v>38</v>
      </c>
    </row>
    <row r="12" spans="1:4" ht="16" x14ac:dyDescent="0.2">
      <c r="A12" s="117">
        <v>10</v>
      </c>
      <c r="B12" s="128" t="s">
        <v>13</v>
      </c>
      <c r="C12" s="123" t="s">
        <v>330</v>
      </c>
      <c r="D12" s="110" t="s">
        <v>38</v>
      </c>
    </row>
    <row r="13" spans="1:4" ht="16" x14ac:dyDescent="0.2">
      <c r="A13" s="117">
        <v>11</v>
      </c>
      <c r="B13" s="129" t="s">
        <v>111</v>
      </c>
      <c r="C13" s="123" t="s">
        <v>331</v>
      </c>
      <c r="D13" s="110" t="s">
        <v>38</v>
      </c>
    </row>
    <row r="14" spans="1:4" ht="17" thickBot="1" x14ac:dyDescent="0.25">
      <c r="A14" s="118">
        <v>12</v>
      </c>
      <c r="B14" s="130" t="s">
        <v>112</v>
      </c>
      <c r="C14" s="187" t="s">
        <v>332</v>
      </c>
      <c r="D14" s="103" t="s">
        <v>38</v>
      </c>
    </row>
    <row r="15" spans="1:4" ht="16" x14ac:dyDescent="0.2">
      <c r="A15" s="119">
        <v>13</v>
      </c>
      <c r="B15" s="131" t="s">
        <v>103</v>
      </c>
      <c r="C15" s="188" t="s">
        <v>333</v>
      </c>
      <c r="D15" s="111" t="s">
        <v>38</v>
      </c>
    </row>
    <row r="16" spans="1:4" ht="16" x14ac:dyDescent="0.2">
      <c r="A16" s="114">
        <v>14</v>
      </c>
      <c r="B16" s="132" t="s">
        <v>121</v>
      </c>
      <c r="C16" s="124" t="s">
        <v>334</v>
      </c>
      <c r="D16" s="106" t="s">
        <v>38</v>
      </c>
    </row>
    <row r="17" spans="1:8" ht="15" customHeight="1" x14ac:dyDescent="0.2">
      <c r="A17" s="114">
        <v>15</v>
      </c>
      <c r="B17" s="132" t="s">
        <v>122</v>
      </c>
      <c r="C17" s="124" t="s">
        <v>335</v>
      </c>
      <c r="D17" s="106" t="s">
        <v>38</v>
      </c>
    </row>
    <row r="18" spans="1:8" ht="16" x14ac:dyDescent="0.2">
      <c r="A18" s="114">
        <v>16</v>
      </c>
      <c r="B18" s="133" t="s">
        <v>144</v>
      </c>
      <c r="C18" s="124" t="s">
        <v>336</v>
      </c>
      <c r="D18" s="106" t="s">
        <v>38</v>
      </c>
    </row>
    <row r="19" spans="1:8" ht="16" x14ac:dyDescent="0.2">
      <c r="A19" s="114">
        <v>17</v>
      </c>
      <c r="B19" s="133" t="s">
        <v>21</v>
      </c>
      <c r="C19" s="124"/>
      <c r="D19" s="106" t="s">
        <v>38</v>
      </c>
      <c r="H19" s="228"/>
    </row>
    <row r="20" spans="1:8" ht="16" x14ac:dyDescent="0.2">
      <c r="A20" s="135">
        <v>18</v>
      </c>
      <c r="B20" s="133" t="s">
        <v>168</v>
      </c>
      <c r="C20" s="136"/>
      <c r="D20" s="137" t="s">
        <v>145</v>
      </c>
    </row>
    <row r="21" spans="1:8" ht="17" thickBot="1" x14ac:dyDescent="0.25">
      <c r="A21" s="138">
        <v>19</v>
      </c>
      <c r="B21" s="139" t="s">
        <v>22</v>
      </c>
      <c r="C21" s="140"/>
      <c r="D21" s="141" t="s">
        <v>38</v>
      </c>
    </row>
    <row r="22" spans="1:8" ht="16" thickBot="1" x14ac:dyDescent="0.25"/>
    <row r="23" spans="1:8" ht="16" thickBot="1" x14ac:dyDescent="0.25">
      <c r="B23" s="361" t="s">
        <v>89</v>
      </c>
      <c r="C23" s="362"/>
      <c r="D23" s="190" t="s">
        <v>186</v>
      </c>
    </row>
    <row r="24" spans="1:8" ht="51" customHeight="1" x14ac:dyDescent="0.2">
      <c r="B24" s="363" t="s">
        <v>11</v>
      </c>
      <c r="C24" s="191" t="s">
        <v>90</v>
      </c>
      <c r="D24" s="368" t="s">
        <v>187</v>
      </c>
    </row>
    <row r="25" spans="1:8" ht="48" customHeight="1" x14ac:dyDescent="0.2">
      <c r="B25" s="364"/>
      <c r="C25" s="192" t="s">
        <v>185</v>
      </c>
      <c r="D25" s="369"/>
    </row>
    <row r="26" spans="1:8" x14ac:dyDescent="0.2">
      <c r="B26" s="364"/>
      <c r="C26" s="192" t="s">
        <v>123</v>
      </c>
      <c r="D26" s="369"/>
    </row>
    <row r="27" spans="1:8" x14ac:dyDescent="0.2">
      <c r="B27" s="364"/>
      <c r="C27" s="192" t="s">
        <v>124</v>
      </c>
      <c r="D27" s="369"/>
    </row>
    <row r="28" spans="1:8" x14ac:dyDescent="0.2">
      <c r="B28" s="365"/>
      <c r="C28" s="193" t="s">
        <v>149</v>
      </c>
      <c r="D28" s="369"/>
    </row>
    <row r="29" spans="1:8" x14ac:dyDescent="0.2">
      <c r="B29" s="365"/>
      <c r="C29" s="123" t="s">
        <v>286</v>
      </c>
      <c r="D29" s="369"/>
    </row>
    <row r="30" spans="1:8" x14ac:dyDescent="0.2">
      <c r="B30" s="365"/>
      <c r="C30" s="193" t="s">
        <v>287</v>
      </c>
      <c r="D30" s="369"/>
    </row>
    <row r="31" spans="1:8" x14ac:dyDescent="0.2">
      <c r="B31" s="365"/>
      <c r="C31" s="123" t="s">
        <v>228</v>
      </c>
      <c r="D31" s="370"/>
    </row>
    <row r="32" spans="1:8" ht="16" thickBot="1" x14ac:dyDescent="0.25">
      <c r="B32" s="366"/>
      <c r="C32" s="194" t="s">
        <v>227</v>
      </c>
      <c r="D32" s="196"/>
    </row>
    <row r="33" spans="2:4" ht="33" thickBot="1" x14ac:dyDescent="0.25">
      <c r="B33" s="101" t="s">
        <v>130</v>
      </c>
      <c r="C33" s="77" t="s">
        <v>238</v>
      </c>
      <c r="D33" s="312" t="s">
        <v>188</v>
      </c>
    </row>
    <row r="34" spans="2:4" ht="32" x14ac:dyDescent="0.2">
      <c r="B34" s="363" t="s">
        <v>93</v>
      </c>
      <c r="C34" s="199" t="s">
        <v>91</v>
      </c>
      <c r="D34" s="195" t="s">
        <v>191</v>
      </c>
    </row>
    <row r="35" spans="2:4" ht="48" x14ac:dyDescent="0.2">
      <c r="B35" s="365"/>
      <c r="C35" s="200" t="s">
        <v>131</v>
      </c>
      <c r="D35" s="185" t="s">
        <v>343</v>
      </c>
    </row>
    <row r="36" spans="2:4" ht="48" x14ac:dyDescent="0.2">
      <c r="B36" s="365"/>
      <c r="C36" s="200" t="s">
        <v>132</v>
      </c>
      <c r="D36" s="185" t="s">
        <v>229</v>
      </c>
    </row>
    <row r="37" spans="2:4" ht="32" x14ac:dyDescent="0.2">
      <c r="B37" s="365"/>
      <c r="C37" s="201" t="s">
        <v>347</v>
      </c>
      <c r="D37" s="185" t="s">
        <v>348</v>
      </c>
    </row>
    <row r="38" spans="2:4" ht="48" x14ac:dyDescent="0.2">
      <c r="B38" s="365"/>
      <c r="C38" s="267" t="s">
        <v>224</v>
      </c>
      <c r="D38" s="185" t="s">
        <v>342</v>
      </c>
    </row>
    <row r="39" spans="2:4" ht="48" x14ac:dyDescent="0.2">
      <c r="B39" s="365"/>
      <c r="C39" s="268" t="s">
        <v>173</v>
      </c>
      <c r="D39" s="185" t="s">
        <v>190</v>
      </c>
    </row>
    <row r="40" spans="2:4" ht="96" customHeight="1" thickBot="1" x14ac:dyDescent="0.25">
      <c r="B40" s="365"/>
      <c r="C40" s="268" t="s">
        <v>288</v>
      </c>
      <c r="D40" s="197" t="s">
        <v>340</v>
      </c>
    </row>
    <row r="41" spans="2:4" ht="65" thickBot="1" x14ac:dyDescent="0.25">
      <c r="B41" s="365"/>
      <c r="C41" s="268" t="s">
        <v>289</v>
      </c>
      <c r="D41" s="197" t="s">
        <v>341</v>
      </c>
    </row>
    <row r="42" spans="2:4" ht="32" x14ac:dyDescent="0.2">
      <c r="B42" s="365"/>
      <c r="C42" s="201" t="s">
        <v>345</v>
      </c>
      <c r="D42" s="185" t="s">
        <v>346</v>
      </c>
    </row>
    <row r="43" spans="2:4" ht="32" x14ac:dyDescent="0.2">
      <c r="B43" s="365"/>
      <c r="C43" s="201" t="s">
        <v>253</v>
      </c>
      <c r="D43" s="185" t="s">
        <v>189</v>
      </c>
    </row>
    <row r="44" spans="2:4" ht="81" thickBot="1" x14ac:dyDescent="0.25">
      <c r="B44" s="366"/>
      <c r="C44" s="202" t="s">
        <v>92</v>
      </c>
      <c r="D44" s="197" t="s">
        <v>349</v>
      </c>
    </row>
    <row r="45" spans="2:4" ht="16" thickBot="1" x14ac:dyDescent="0.25"/>
    <row r="46" spans="2:4" ht="16" thickBot="1" x14ac:dyDescent="0.25">
      <c r="B46" s="361" t="s">
        <v>115</v>
      </c>
      <c r="C46" s="362"/>
      <c r="D46" s="367"/>
    </row>
    <row r="47" spans="2:4" x14ac:dyDescent="0.2">
      <c r="B47" s="222">
        <v>1</v>
      </c>
      <c r="C47" s="123" t="s">
        <v>290</v>
      </c>
      <c r="D47" s="219" t="s">
        <v>291</v>
      </c>
    </row>
    <row r="48" spans="2:4" x14ac:dyDescent="0.2">
      <c r="B48" s="269">
        <v>2</v>
      </c>
      <c r="C48" s="123" t="s">
        <v>292</v>
      </c>
      <c r="D48" s="219" t="s">
        <v>293</v>
      </c>
    </row>
    <row r="49" spans="2:4" x14ac:dyDescent="0.2">
      <c r="B49" s="223">
        <v>3</v>
      </c>
      <c r="C49" s="123" t="s">
        <v>172</v>
      </c>
      <c r="D49" s="219" t="s">
        <v>98</v>
      </c>
    </row>
    <row r="50" spans="2:4" x14ac:dyDescent="0.2">
      <c r="B50" s="223">
        <v>4</v>
      </c>
      <c r="C50" s="123" t="s">
        <v>94</v>
      </c>
      <c r="D50" s="219" t="s">
        <v>101</v>
      </c>
    </row>
    <row r="51" spans="2:4" x14ac:dyDescent="0.2">
      <c r="B51" s="223">
        <v>5</v>
      </c>
      <c r="C51" s="123" t="s">
        <v>95</v>
      </c>
      <c r="D51" s="219" t="s">
        <v>100</v>
      </c>
    </row>
    <row r="52" spans="2:4" x14ac:dyDescent="0.2">
      <c r="B52" s="223">
        <v>6</v>
      </c>
      <c r="C52" s="123" t="s">
        <v>96</v>
      </c>
      <c r="D52" s="219" t="s">
        <v>99</v>
      </c>
    </row>
    <row r="53" spans="2:4" x14ac:dyDescent="0.2">
      <c r="B53" s="223">
        <v>7</v>
      </c>
      <c r="C53" s="123" t="s">
        <v>214</v>
      </c>
      <c r="D53" s="220" t="s">
        <v>231</v>
      </c>
    </row>
    <row r="54" spans="2:4" ht="16" thickBot="1" x14ac:dyDescent="0.25">
      <c r="B54" s="224">
        <v>8</v>
      </c>
      <c r="C54" s="187" t="s">
        <v>97</v>
      </c>
      <c r="D54" s="221" t="s">
        <v>294</v>
      </c>
    </row>
    <row r="55" spans="2:4" ht="16" thickBot="1" x14ac:dyDescent="0.25"/>
    <row r="56" spans="2:4" ht="16" thickBot="1" x14ac:dyDescent="0.25">
      <c r="B56" s="354" t="s">
        <v>134</v>
      </c>
      <c r="C56" s="355"/>
    </row>
    <row r="57" spans="2:4" x14ac:dyDescent="0.2">
      <c r="B57" s="313">
        <v>1</v>
      </c>
      <c r="C57" s="314" t="s">
        <v>135</v>
      </c>
    </row>
    <row r="58" spans="2:4" x14ac:dyDescent="0.2">
      <c r="B58" s="315">
        <v>2</v>
      </c>
      <c r="C58" s="259" t="s">
        <v>136</v>
      </c>
    </row>
    <row r="59" spans="2:4" ht="16" thickBot="1" x14ac:dyDescent="0.25">
      <c r="B59" s="316">
        <v>3</v>
      </c>
      <c r="C59" s="258" t="s">
        <v>137</v>
      </c>
    </row>
    <row r="60" spans="2:4" ht="16" thickBot="1" x14ac:dyDescent="0.25"/>
    <row r="61" spans="2:4" ht="21" thickBot="1" x14ac:dyDescent="0.3">
      <c r="B61" s="327" t="s">
        <v>192</v>
      </c>
      <c r="C61" s="328"/>
      <c r="D61" s="329"/>
    </row>
    <row r="62" spans="2:4" x14ac:dyDescent="0.2">
      <c r="B62" s="330" t="s">
        <v>221</v>
      </c>
      <c r="C62" s="331"/>
      <c r="D62" s="332"/>
    </row>
    <row r="63" spans="2:4" x14ac:dyDescent="0.2">
      <c r="B63" s="333" t="s">
        <v>193</v>
      </c>
      <c r="C63" s="334"/>
      <c r="D63" s="335"/>
    </row>
    <row r="64" spans="2:4" x14ac:dyDescent="0.2">
      <c r="B64" s="333" t="s">
        <v>194</v>
      </c>
      <c r="C64" s="334"/>
      <c r="D64" s="335"/>
    </row>
    <row r="65" spans="2:7" x14ac:dyDescent="0.2">
      <c r="B65" s="333" t="s">
        <v>195</v>
      </c>
      <c r="C65" s="334"/>
      <c r="D65" s="335"/>
    </row>
    <row r="66" spans="2:7" x14ac:dyDescent="0.2">
      <c r="B66" s="333" t="s">
        <v>196</v>
      </c>
      <c r="C66" s="334"/>
      <c r="D66" s="335"/>
    </row>
    <row r="67" spans="2:7" x14ac:dyDescent="0.2">
      <c r="B67" s="333" t="s">
        <v>197</v>
      </c>
      <c r="C67" s="334"/>
      <c r="D67" s="335"/>
    </row>
    <row r="68" spans="2:7" x14ac:dyDescent="0.2">
      <c r="B68" s="333" t="s">
        <v>198</v>
      </c>
      <c r="C68" s="334"/>
      <c r="D68" s="335"/>
    </row>
    <row r="69" spans="2:7" x14ac:dyDescent="0.2">
      <c r="B69" s="333" t="s">
        <v>199</v>
      </c>
      <c r="C69" s="334"/>
      <c r="D69" s="335"/>
    </row>
    <row r="70" spans="2:7" ht="37" customHeight="1" x14ac:dyDescent="0.2">
      <c r="B70" s="336" t="s">
        <v>200</v>
      </c>
      <c r="C70" s="337"/>
      <c r="D70" s="338"/>
    </row>
    <row r="71" spans="2:7" ht="166" customHeight="1" thickBot="1" x14ac:dyDescent="0.25">
      <c r="B71" s="342" t="s">
        <v>201</v>
      </c>
      <c r="C71" s="343"/>
      <c r="D71" s="344"/>
    </row>
    <row r="72" spans="2:7" ht="16" thickBot="1" x14ac:dyDescent="0.25"/>
    <row r="73" spans="2:7" ht="21" thickBot="1" x14ac:dyDescent="0.3">
      <c r="B73" s="345" t="s">
        <v>202</v>
      </c>
      <c r="C73" s="346"/>
      <c r="D73" s="347"/>
    </row>
    <row r="74" spans="2:7" x14ac:dyDescent="0.2">
      <c r="B74" s="348" t="s">
        <v>219</v>
      </c>
      <c r="C74" s="349"/>
      <c r="D74" s="350"/>
      <c r="G74" s="226"/>
    </row>
    <row r="75" spans="2:7" x14ac:dyDescent="0.2">
      <c r="B75" s="351" t="s">
        <v>203</v>
      </c>
      <c r="C75" s="352"/>
      <c r="D75" s="353"/>
    </row>
    <row r="76" spans="2:7" x14ac:dyDescent="0.2">
      <c r="B76" s="351" t="s">
        <v>218</v>
      </c>
      <c r="C76" s="352"/>
      <c r="D76" s="353"/>
    </row>
    <row r="77" spans="2:7" x14ac:dyDescent="0.2">
      <c r="B77" s="351" t="s">
        <v>220</v>
      </c>
      <c r="C77" s="352"/>
      <c r="D77" s="353"/>
    </row>
    <row r="78" spans="2:7" x14ac:dyDescent="0.2">
      <c r="B78" s="351" t="s">
        <v>204</v>
      </c>
      <c r="C78" s="352"/>
      <c r="D78" s="353"/>
    </row>
    <row r="79" spans="2:7" x14ac:dyDescent="0.2">
      <c r="B79" s="351" t="s">
        <v>205</v>
      </c>
      <c r="C79" s="352"/>
      <c r="D79" s="353"/>
    </row>
    <row r="80" spans="2:7" x14ac:dyDescent="0.2">
      <c r="B80" s="351" t="s">
        <v>206</v>
      </c>
      <c r="C80" s="352"/>
      <c r="D80" s="353"/>
    </row>
    <row r="81" spans="2:4" ht="16" thickBot="1" x14ac:dyDescent="0.25">
      <c r="B81" s="339" t="s">
        <v>207</v>
      </c>
      <c r="C81" s="340"/>
      <c r="D81" s="341"/>
    </row>
    <row r="82" spans="2:4" x14ac:dyDescent="0.2">
      <c r="B82" s="186"/>
    </row>
    <row r="85" spans="2:4" x14ac:dyDescent="0.2">
      <c r="C85" s="227"/>
    </row>
  </sheetData>
  <mergeCells count="28">
    <mergeCell ref="B56:C56"/>
    <mergeCell ref="A1:D1"/>
    <mergeCell ref="C2:D2"/>
    <mergeCell ref="B23:C23"/>
    <mergeCell ref="B24:B32"/>
    <mergeCell ref="B46:D46"/>
    <mergeCell ref="D24:D31"/>
    <mergeCell ref="B34:B44"/>
    <mergeCell ref="B81:D81"/>
    <mergeCell ref="B71:D71"/>
    <mergeCell ref="B73:D73"/>
    <mergeCell ref="B74:D74"/>
    <mergeCell ref="B75:D75"/>
    <mergeCell ref="B76:D76"/>
    <mergeCell ref="B77:D77"/>
    <mergeCell ref="B78:D78"/>
    <mergeCell ref="B79:D79"/>
    <mergeCell ref="B80:D80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</mergeCells>
  <hyperlinks>
    <hyperlink ref="D52" r:id="rId1" xr:uid="{1CA649E8-F8FB-884A-8AFB-7F7D571A4D5A}"/>
    <hyperlink ref="D51" r:id="rId2" xr:uid="{BDCD3958-3D56-7242-B354-97A56FF41AED}"/>
    <hyperlink ref="D50" r:id="rId3" xr:uid="{B9F21415-B8B0-B04F-8009-D2432F95885A}"/>
    <hyperlink ref="D53" r:id="rId4" xr:uid="{2BA5472B-CAC1-FF43-B1D2-32763BAD7364}"/>
    <hyperlink ref="D49" r:id="rId5" xr:uid="{6EAE4784-D9DF-E84E-B527-65D34749BCD8}"/>
    <hyperlink ref="D47" r:id="rId6" xr:uid="{DC28FBB2-DE19-0D42-980F-A2DA76E11C2D}"/>
    <hyperlink ref="D48" r:id="rId7" xr:uid="{441B3C62-8394-5F43-977D-F4A7CF702B27}"/>
    <hyperlink ref="D54" r:id="rId8" xr:uid="{5CAC1A5B-2680-0443-9434-9DC444D42C7D}"/>
  </hyperlinks>
  <pageMargins left="0.75" right="0.75" top="1" bottom="1" header="0.5" footer="0.5"/>
  <pageSetup paperSize="9" orientation="portrait" horizontalDpi="4294967292" verticalDpi="4294967292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V43"/>
  <sheetViews>
    <sheetView topLeftCell="A18" zoomScale="89" zoomScaleNormal="89" zoomScalePageLayoutView="71" workbookViewId="0">
      <selection activeCell="B40" sqref="B40:D43"/>
    </sheetView>
  </sheetViews>
  <sheetFormatPr baseColWidth="10" defaultColWidth="8.83203125" defaultRowHeight="15" x14ac:dyDescent="0.2"/>
  <cols>
    <col min="1" max="1" width="15.5" customWidth="1"/>
    <col min="2" max="2" width="13.83203125" customWidth="1"/>
    <col min="3" max="3" width="17.33203125" customWidth="1"/>
    <col min="4" max="4" width="21.83203125" customWidth="1"/>
    <col min="6" max="6" width="10.33203125" customWidth="1"/>
    <col min="7" max="7" width="11" customWidth="1"/>
    <col min="8" max="8" width="9.5" customWidth="1"/>
    <col min="9" max="9" width="11" customWidth="1"/>
    <col min="10" max="10" width="14.5" customWidth="1"/>
    <col min="11" max="11" width="15.33203125" customWidth="1"/>
    <col min="12" max="12" width="14.33203125" customWidth="1"/>
    <col min="13" max="15" width="11.5" customWidth="1"/>
    <col min="16" max="16" width="14" customWidth="1"/>
    <col min="17" max="17" width="10.1640625" customWidth="1"/>
    <col min="18" max="18" width="37.5" customWidth="1"/>
  </cols>
  <sheetData>
    <row r="1" spans="1:19" ht="16" thickBot="1" x14ac:dyDescent="0.25">
      <c r="A1" s="550" t="s">
        <v>337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2"/>
      <c r="Q1" s="536" t="s">
        <v>23</v>
      </c>
      <c r="R1" s="537"/>
      <c r="S1" s="538"/>
    </row>
    <row r="2" spans="1:19" ht="17" thickBot="1" x14ac:dyDescent="0.25">
      <c r="A2" s="418" t="s">
        <v>128</v>
      </c>
      <c r="B2" s="419"/>
      <c r="C2" s="419"/>
      <c r="D2" s="420"/>
      <c r="E2" s="427" t="s">
        <v>150</v>
      </c>
      <c r="F2" s="429" t="s">
        <v>151</v>
      </c>
      <c r="G2" s="431" t="s">
        <v>152</v>
      </c>
      <c r="H2" s="427" t="s">
        <v>153</v>
      </c>
      <c r="I2" s="433" t="s">
        <v>154</v>
      </c>
      <c r="J2" s="435" t="s">
        <v>155</v>
      </c>
      <c r="K2" s="435" t="s">
        <v>156</v>
      </c>
      <c r="L2" s="435" t="s">
        <v>157</v>
      </c>
      <c r="M2" s="553" t="s">
        <v>158</v>
      </c>
      <c r="N2" s="407" t="s">
        <v>65</v>
      </c>
      <c r="O2" s="407" t="s">
        <v>237</v>
      </c>
      <c r="P2" s="545" t="s">
        <v>159</v>
      </c>
      <c r="Q2" s="134" t="s">
        <v>70</v>
      </c>
      <c r="R2" s="359" t="s">
        <v>71</v>
      </c>
      <c r="S2" s="360"/>
    </row>
    <row r="3" spans="1:19" ht="17" thickBot="1" x14ac:dyDescent="0.25">
      <c r="A3" s="421"/>
      <c r="B3" s="422"/>
      <c r="C3" s="422"/>
      <c r="D3" s="423"/>
      <c r="E3" s="428"/>
      <c r="F3" s="430"/>
      <c r="G3" s="432"/>
      <c r="H3" s="428"/>
      <c r="I3" s="434"/>
      <c r="J3" s="436"/>
      <c r="K3" s="436"/>
      <c r="L3" s="436"/>
      <c r="M3" s="554"/>
      <c r="N3" s="408"/>
      <c r="O3" s="408"/>
      <c r="P3" s="546"/>
      <c r="Q3" s="104" t="s">
        <v>1</v>
      </c>
      <c r="R3" s="120" t="s">
        <v>321</v>
      </c>
      <c r="S3" s="105" t="s">
        <v>38</v>
      </c>
    </row>
    <row r="4" spans="1:19" ht="17" thickBot="1" x14ac:dyDescent="0.25">
      <c r="A4" s="424"/>
      <c r="B4" s="425"/>
      <c r="C4" s="425"/>
      <c r="D4" s="426"/>
      <c r="E4" s="160" t="s">
        <v>263</v>
      </c>
      <c r="F4" s="161" t="s">
        <v>273</v>
      </c>
      <c r="G4" s="162" t="s">
        <v>274</v>
      </c>
      <c r="H4" s="161" t="s">
        <v>275</v>
      </c>
      <c r="I4" s="163" t="s">
        <v>276</v>
      </c>
      <c r="J4" s="161" t="s">
        <v>277</v>
      </c>
      <c r="K4" s="161" t="s">
        <v>278</v>
      </c>
      <c r="L4" s="162" t="s">
        <v>279</v>
      </c>
      <c r="M4" s="164" t="s">
        <v>280</v>
      </c>
      <c r="N4" s="161" t="s">
        <v>281</v>
      </c>
      <c r="O4" s="161" t="s">
        <v>282</v>
      </c>
      <c r="P4" s="165" t="s">
        <v>283</v>
      </c>
      <c r="Q4" s="107" t="s">
        <v>2</v>
      </c>
      <c r="R4" s="317" t="s">
        <v>322</v>
      </c>
      <c r="S4" s="106" t="s">
        <v>38</v>
      </c>
    </row>
    <row r="5" spans="1:19" ht="15" customHeight="1" x14ac:dyDescent="0.2">
      <c r="A5" s="440" t="s">
        <v>162</v>
      </c>
      <c r="B5" s="443" t="s">
        <v>163</v>
      </c>
      <c r="C5" s="444"/>
      <c r="D5" s="449" t="s">
        <v>67</v>
      </c>
      <c r="E5" s="452" t="s">
        <v>141</v>
      </c>
      <c r="F5" s="455" t="s">
        <v>142</v>
      </c>
      <c r="G5" s="409" t="s">
        <v>138</v>
      </c>
      <c r="H5" s="404" t="s">
        <v>139</v>
      </c>
      <c r="I5" s="404" t="s">
        <v>140</v>
      </c>
      <c r="J5" s="404" t="s">
        <v>160</v>
      </c>
      <c r="K5" s="404" t="s">
        <v>236</v>
      </c>
      <c r="L5" s="404" t="s">
        <v>271</v>
      </c>
      <c r="M5" s="404" t="s">
        <v>141</v>
      </c>
      <c r="N5" s="392" t="s">
        <v>142</v>
      </c>
      <c r="O5" s="409" t="s">
        <v>138</v>
      </c>
      <c r="P5" s="547"/>
      <c r="Q5" s="248" t="s">
        <v>3</v>
      </c>
      <c r="R5" s="230" t="s">
        <v>323</v>
      </c>
      <c r="S5" s="106" t="s">
        <v>38</v>
      </c>
    </row>
    <row r="6" spans="1:19" ht="16" x14ac:dyDescent="0.2">
      <c r="A6" s="441"/>
      <c r="B6" s="445"/>
      <c r="C6" s="446"/>
      <c r="D6" s="450"/>
      <c r="E6" s="453"/>
      <c r="F6" s="456"/>
      <c r="G6" s="410"/>
      <c r="H6" s="405"/>
      <c r="I6" s="405"/>
      <c r="J6" s="405"/>
      <c r="K6" s="405"/>
      <c r="L6" s="405"/>
      <c r="M6" s="405"/>
      <c r="N6" s="393"/>
      <c r="O6" s="410"/>
      <c r="P6" s="548"/>
      <c r="Q6" s="248" t="s">
        <v>4</v>
      </c>
      <c r="R6" s="121" t="s">
        <v>324</v>
      </c>
      <c r="S6" s="106" t="s">
        <v>38</v>
      </c>
    </row>
    <row r="7" spans="1:19" ht="16" x14ac:dyDescent="0.2">
      <c r="A7" s="441"/>
      <c r="B7" s="445"/>
      <c r="C7" s="446"/>
      <c r="D7" s="450"/>
      <c r="E7" s="453"/>
      <c r="F7" s="456"/>
      <c r="G7" s="410"/>
      <c r="H7" s="405"/>
      <c r="I7" s="405"/>
      <c r="J7" s="405"/>
      <c r="K7" s="405"/>
      <c r="L7" s="405"/>
      <c r="M7" s="405"/>
      <c r="N7" s="393"/>
      <c r="O7" s="410"/>
      <c r="P7" s="548"/>
      <c r="Q7" s="249" t="s">
        <v>6</v>
      </c>
      <c r="R7" s="121" t="s">
        <v>325</v>
      </c>
      <c r="S7" s="108" t="s">
        <v>83</v>
      </c>
    </row>
    <row r="8" spans="1:19" ht="17" thickBot="1" x14ac:dyDescent="0.25">
      <c r="A8" s="441"/>
      <c r="B8" s="445"/>
      <c r="C8" s="446"/>
      <c r="D8" s="450"/>
      <c r="E8" s="453"/>
      <c r="F8" s="456"/>
      <c r="G8" s="410"/>
      <c r="H8" s="405"/>
      <c r="I8" s="405"/>
      <c r="J8" s="405"/>
      <c r="K8" s="405"/>
      <c r="L8" s="405"/>
      <c r="M8" s="405"/>
      <c r="N8" s="393"/>
      <c r="O8" s="410"/>
      <c r="P8" s="548"/>
      <c r="Q8" s="250" t="s">
        <v>5</v>
      </c>
      <c r="R8" s="122" t="s">
        <v>326</v>
      </c>
      <c r="S8" s="109" t="s">
        <v>83</v>
      </c>
    </row>
    <row r="9" spans="1:19" ht="17" thickBot="1" x14ac:dyDescent="0.25">
      <c r="A9" s="442"/>
      <c r="B9" s="447"/>
      <c r="C9" s="448"/>
      <c r="D9" s="451"/>
      <c r="E9" s="454"/>
      <c r="F9" s="457"/>
      <c r="G9" s="411"/>
      <c r="H9" s="406"/>
      <c r="I9" s="406"/>
      <c r="J9" s="406"/>
      <c r="K9" s="406"/>
      <c r="L9" s="406"/>
      <c r="M9" s="406"/>
      <c r="N9" s="394"/>
      <c r="O9" s="411"/>
      <c r="P9" s="548"/>
      <c r="Q9" s="251" t="s">
        <v>7</v>
      </c>
      <c r="R9" s="225" t="s">
        <v>327</v>
      </c>
      <c r="S9" s="102" t="s">
        <v>38</v>
      </c>
    </row>
    <row r="10" spans="1:19" ht="16" x14ac:dyDescent="0.2">
      <c r="A10" s="468" t="s">
        <v>11</v>
      </c>
      <c r="B10" s="458" t="s">
        <v>34</v>
      </c>
      <c r="C10" s="459"/>
      <c r="D10" s="499" t="s">
        <v>67</v>
      </c>
      <c r="E10" s="493" t="s">
        <v>142</v>
      </c>
      <c r="F10" s="496" t="s">
        <v>138</v>
      </c>
      <c r="G10" s="412" t="s">
        <v>139</v>
      </c>
      <c r="H10" s="380" t="s">
        <v>140</v>
      </c>
      <c r="I10" s="380" t="s">
        <v>160</v>
      </c>
      <c r="J10" s="380" t="s">
        <v>236</v>
      </c>
      <c r="K10" s="380" t="s">
        <v>271</v>
      </c>
      <c r="L10" s="380" t="s">
        <v>141</v>
      </c>
      <c r="M10" s="380" t="s">
        <v>142</v>
      </c>
      <c r="N10" s="389" t="s">
        <v>138</v>
      </c>
      <c r="O10" s="412" t="s">
        <v>139</v>
      </c>
      <c r="P10" s="548"/>
      <c r="Q10" s="252" t="s">
        <v>9</v>
      </c>
      <c r="R10" s="123" t="s">
        <v>328</v>
      </c>
      <c r="S10" s="110" t="s">
        <v>38</v>
      </c>
    </row>
    <row r="11" spans="1:19" ht="16" x14ac:dyDescent="0.2">
      <c r="A11" s="469"/>
      <c r="B11" s="460"/>
      <c r="C11" s="461"/>
      <c r="D11" s="500"/>
      <c r="E11" s="494"/>
      <c r="F11" s="497"/>
      <c r="G11" s="413"/>
      <c r="H11" s="381"/>
      <c r="I11" s="381"/>
      <c r="J11" s="381"/>
      <c r="K11" s="381"/>
      <c r="L11" s="381"/>
      <c r="M11" s="381"/>
      <c r="N11" s="390"/>
      <c r="O11" s="413"/>
      <c r="P11" s="548"/>
      <c r="Q11" s="252" t="s">
        <v>8</v>
      </c>
      <c r="R11" s="123" t="s">
        <v>329</v>
      </c>
      <c r="S11" s="110" t="s">
        <v>38</v>
      </c>
    </row>
    <row r="12" spans="1:19" ht="16" x14ac:dyDescent="0.2">
      <c r="A12" s="469"/>
      <c r="B12" s="460"/>
      <c r="C12" s="461"/>
      <c r="D12" s="500"/>
      <c r="E12" s="494"/>
      <c r="F12" s="497"/>
      <c r="G12" s="413"/>
      <c r="H12" s="381"/>
      <c r="I12" s="381"/>
      <c r="J12" s="381"/>
      <c r="K12" s="381"/>
      <c r="L12" s="381"/>
      <c r="M12" s="381"/>
      <c r="N12" s="390"/>
      <c r="O12" s="413"/>
      <c r="P12" s="548"/>
      <c r="Q12" s="252" t="s">
        <v>13</v>
      </c>
      <c r="R12" s="123" t="s">
        <v>330</v>
      </c>
      <c r="S12" s="110" t="s">
        <v>38</v>
      </c>
    </row>
    <row r="13" spans="1:19" ht="17" thickBot="1" x14ac:dyDescent="0.25">
      <c r="A13" s="469"/>
      <c r="B13" s="460"/>
      <c r="C13" s="461"/>
      <c r="D13" s="500"/>
      <c r="E13" s="495"/>
      <c r="F13" s="498"/>
      <c r="G13" s="414"/>
      <c r="H13" s="382"/>
      <c r="I13" s="382"/>
      <c r="J13" s="382"/>
      <c r="K13" s="382"/>
      <c r="L13" s="382"/>
      <c r="M13" s="382"/>
      <c r="N13" s="391"/>
      <c r="O13" s="414"/>
      <c r="P13" s="548"/>
      <c r="Q13" s="253" t="s">
        <v>111</v>
      </c>
      <c r="R13" s="123" t="s">
        <v>331</v>
      </c>
      <c r="S13" s="110" t="s">
        <v>38</v>
      </c>
    </row>
    <row r="14" spans="1:19" ht="17" customHeight="1" thickBot="1" x14ac:dyDescent="0.25">
      <c r="A14" s="469"/>
      <c r="B14" s="487" t="s">
        <v>161</v>
      </c>
      <c r="C14" s="488"/>
      <c r="D14" s="465" t="s">
        <v>67</v>
      </c>
      <c r="E14" s="437" t="s">
        <v>138</v>
      </c>
      <c r="F14" s="462" t="s">
        <v>139</v>
      </c>
      <c r="G14" s="415" t="s">
        <v>140</v>
      </c>
      <c r="H14" s="374" t="s">
        <v>160</v>
      </c>
      <c r="I14" s="374" t="s">
        <v>236</v>
      </c>
      <c r="J14" s="374" t="s">
        <v>271</v>
      </c>
      <c r="K14" s="374" t="s">
        <v>141</v>
      </c>
      <c r="L14" s="374" t="s">
        <v>142</v>
      </c>
      <c r="M14" s="374" t="s">
        <v>138</v>
      </c>
      <c r="N14" s="395" t="s">
        <v>139</v>
      </c>
      <c r="O14" s="415" t="s">
        <v>140</v>
      </c>
      <c r="P14" s="548"/>
      <c r="Q14" s="254" t="s">
        <v>112</v>
      </c>
      <c r="R14" s="187" t="s">
        <v>332</v>
      </c>
      <c r="S14" s="103" t="s">
        <v>38</v>
      </c>
    </row>
    <row r="15" spans="1:19" ht="16" x14ac:dyDescent="0.2">
      <c r="A15" s="469"/>
      <c r="B15" s="489"/>
      <c r="C15" s="490"/>
      <c r="D15" s="466"/>
      <c r="E15" s="438"/>
      <c r="F15" s="463"/>
      <c r="G15" s="416"/>
      <c r="H15" s="375"/>
      <c r="I15" s="375"/>
      <c r="J15" s="375"/>
      <c r="K15" s="375"/>
      <c r="L15" s="375"/>
      <c r="M15" s="375"/>
      <c r="N15" s="396"/>
      <c r="O15" s="416"/>
      <c r="P15" s="548"/>
      <c r="Q15" s="255" t="s">
        <v>103</v>
      </c>
      <c r="R15" s="188" t="s">
        <v>333</v>
      </c>
      <c r="S15" s="111" t="s">
        <v>38</v>
      </c>
    </row>
    <row r="16" spans="1:19" ht="16" x14ac:dyDescent="0.2">
      <c r="A16" s="469"/>
      <c r="B16" s="489"/>
      <c r="C16" s="490"/>
      <c r="D16" s="466"/>
      <c r="E16" s="438"/>
      <c r="F16" s="463"/>
      <c r="G16" s="416"/>
      <c r="H16" s="375"/>
      <c r="I16" s="375"/>
      <c r="J16" s="375"/>
      <c r="K16" s="375"/>
      <c r="L16" s="375"/>
      <c r="M16" s="375"/>
      <c r="N16" s="396"/>
      <c r="O16" s="416"/>
      <c r="P16" s="548"/>
      <c r="Q16" s="189" t="s">
        <v>121</v>
      </c>
      <c r="R16" s="124" t="s">
        <v>334</v>
      </c>
      <c r="S16" s="106" t="s">
        <v>38</v>
      </c>
    </row>
    <row r="17" spans="1:19" ht="17" thickBot="1" x14ac:dyDescent="0.25">
      <c r="A17" s="469"/>
      <c r="B17" s="491"/>
      <c r="C17" s="492"/>
      <c r="D17" s="467"/>
      <c r="E17" s="439"/>
      <c r="F17" s="464"/>
      <c r="G17" s="417"/>
      <c r="H17" s="376"/>
      <c r="I17" s="376"/>
      <c r="J17" s="376"/>
      <c r="K17" s="376"/>
      <c r="L17" s="376"/>
      <c r="M17" s="376"/>
      <c r="N17" s="397"/>
      <c r="O17" s="417"/>
      <c r="P17" s="548"/>
      <c r="Q17" s="189" t="s">
        <v>122</v>
      </c>
      <c r="R17" s="124" t="s">
        <v>335</v>
      </c>
      <c r="S17" s="106" t="s">
        <v>38</v>
      </c>
    </row>
    <row r="18" spans="1:19" x14ac:dyDescent="0.2">
      <c r="A18" s="469"/>
      <c r="B18" s="460" t="s">
        <v>0</v>
      </c>
      <c r="C18" s="461"/>
      <c r="D18" s="500" t="s">
        <v>67</v>
      </c>
      <c r="E18" s="508" t="s">
        <v>267</v>
      </c>
      <c r="F18" s="510" t="s">
        <v>268</v>
      </c>
      <c r="G18" s="512" t="s">
        <v>269</v>
      </c>
      <c r="H18" s="380" t="s">
        <v>270</v>
      </c>
      <c r="I18" s="377" t="s">
        <v>284</v>
      </c>
      <c r="J18" s="377" t="s">
        <v>264</v>
      </c>
      <c r="K18" s="377" t="s">
        <v>265</v>
      </c>
      <c r="L18" s="380" t="s">
        <v>266</v>
      </c>
      <c r="M18" s="380" t="s">
        <v>267</v>
      </c>
      <c r="N18" s="389" t="s">
        <v>268</v>
      </c>
      <c r="O18" s="512" t="s">
        <v>269</v>
      </c>
      <c r="P18" s="548"/>
      <c r="Q18" s="149" t="s">
        <v>144</v>
      </c>
      <c r="R18" s="124" t="s">
        <v>336</v>
      </c>
      <c r="S18" s="148" t="s">
        <v>38</v>
      </c>
    </row>
    <row r="19" spans="1:19" x14ac:dyDescent="0.2">
      <c r="A19" s="469"/>
      <c r="B19" s="460"/>
      <c r="C19" s="461"/>
      <c r="D19" s="500"/>
      <c r="E19" s="494"/>
      <c r="F19" s="497"/>
      <c r="G19" s="413"/>
      <c r="H19" s="381"/>
      <c r="I19" s="378"/>
      <c r="J19" s="378"/>
      <c r="K19" s="378"/>
      <c r="L19" s="381"/>
      <c r="M19" s="381"/>
      <c r="N19" s="390"/>
      <c r="O19" s="413"/>
      <c r="P19" s="548"/>
      <c r="Q19" s="149" t="s">
        <v>21</v>
      </c>
      <c r="R19" s="318"/>
      <c r="S19" s="148" t="s">
        <v>38</v>
      </c>
    </row>
    <row r="20" spans="1:19" x14ac:dyDescent="0.2">
      <c r="A20" s="469"/>
      <c r="B20" s="460"/>
      <c r="C20" s="461"/>
      <c r="D20" s="500"/>
      <c r="E20" s="494"/>
      <c r="F20" s="497"/>
      <c r="G20" s="413"/>
      <c r="H20" s="381"/>
      <c r="I20" s="378"/>
      <c r="J20" s="378"/>
      <c r="K20" s="378"/>
      <c r="L20" s="381"/>
      <c r="M20" s="381"/>
      <c r="N20" s="390"/>
      <c r="O20" s="413"/>
      <c r="P20" s="548"/>
      <c r="Q20" s="149" t="s">
        <v>168</v>
      </c>
      <c r="R20" s="319"/>
      <c r="S20" s="148" t="s">
        <v>38</v>
      </c>
    </row>
    <row r="21" spans="1:19" ht="16" thickBot="1" x14ac:dyDescent="0.25">
      <c r="A21" s="469"/>
      <c r="B21" s="460"/>
      <c r="C21" s="461"/>
      <c r="D21" s="500"/>
      <c r="E21" s="494"/>
      <c r="F21" s="497"/>
      <c r="G21" s="413"/>
      <c r="H21" s="381"/>
      <c r="I21" s="378"/>
      <c r="J21" s="378"/>
      <c r="K21" s="378"/>
      <c r="L21" s="381"/>
      <c r="M21" s="381"/>
      <c r="N21" s="390"/>
      <c r="O21" s="413"/>
      <c r="P21" s="548"/>
      <c r="Q21" s="150" t="s">
        <v>22</v>
      </c>
      <c r="R21" s="292"/>
      <c r="S21" s="154" t="s">
        <v>38</v>
      </c>
    </row>
    <row r="22" spans="1:19" ht="16" thickBot="1" x14ac:dyDescent="0.25">
      <c r="A22" s="469"/>
      <c r="B22" s="477"/>
      <c r="C22" s="478"/>
      <c r="D22" s="501"/>
      <c r="E22" s="509"/>
      <c r="F22" s="511"/>
      <c r="G22" s="513"/>
      <c r="H22" s="382"/>
      <c r="I22" s="379"/>
      <c r="J22" s="379"/>
      <c r="K22" s="379"/>
      <c r="L22" s="382"/>
      <c r="M22" s="382"/>
      <c r="N22" s="391"/>
      <c r="O22" s="513"/>
      <c r="P22" s="548"/>
      <c r="Q22" s="539" t="s">
        <v>36</v>
      </c>
      <c r="R22" s="539"/>
      <c r="S22" s="540"/>
    </row>
    <row r="23" spans="1:19" ht="15" customHeight="1" x14ac:dyDescent="0.2">
      <c r="A23" s="469"/>
      <c r="B23" s="526" t="s">
        <v>210</v>
      </c>
      <c r="C23" s="527"/>
      <c r="D23" s="466" t="s">
        <v>67</v>
      </c>
      <c r="E23" s="474" t="s">
        <v>160</v>
      </c>
      <c r="F23" s="475" t="s">
        <v>236</v>
      </c>
      <c r="G23" s="476" t="s">
        <v>271</v>
      </c>
      <c r="H23" s="374" t="s">
        <v>141</v>
      </c>
      <c r="I23" s="383" t="s">
        <v>142</v>
      </c>
      <c r="J23" s="383" t="s">
        <v>138</v>
      </c>
      <c r="K23" s="383" t="s">
        <v>139</v>
      </c>
      <c r="L23" s="374" t="s">
        <v>140</v>
      </c>
      <c r="M23" s="374" t="s">
        <v>160</v>
      </c>
      <c r="N23" s="395" t="s">
        <v>236</v>
      </c>
      <c r="O23" s="476" t="s">
        <v>271</v>
      </c>
      <c r="P23" s="548"/>
      <c r="Q23" s="256" t="s">
        <v>11</v>
      </c>
      <c r="R23" s="232"/>
      <c r="S23" s="55">
        <v>35</v>
      </c>
    </row>
    <row r="24" spans="1:19" x14ac:dyDescent="0.2">
      <c r="A24" s="469"/>
      <c r="B24" s="528"/>
      <c r="C24" s="529"/>
      <c r="D24" s="466"/>
      <c r="E24" s="438"/>
      <c r="F24" s="463"/>
      <c r="G24" s="416"/>
      <c r="H24" s="375"/>
      <c r="I24" s="384"/>
      <c r="J24" s="384"/>
      <c r="K24" s="384"/>
      <c r="L24" s="375"/>
      <c r="M24" s="375"/>
      <c r="N24" s="396"/>
      <c r="O24" s="416"/>
      <c r="P24" s="548"/>
      <c r="Q24" s="257" t="s">
        <v>129</v>
      </c>
      <c r="R24" s="233"/>
      <c r="S24" s="90">
        <v>24</v>
      </c>
    </row>
    <row r="25" spans="1:19" x14ac:dyDescent="0.2">
      <c r="A25" s="469"/>
      <c r="B25" s="528"/>
      <c r="C25" s="529"/>
      <c r="D25" s="466"/>
      <c r="E25" s="438"/>
      <c r="F25" s="463"/>
      <c r="G25" s="416"/>
      <c r="H25" s="375"/>
      <c r="I25" s="384"/>
      <c r="J25" s="384"/>
      <c r="K25" s="384"/>
      <c r="L25" s="375"/>
      <c r="M25" s="375"/>
      <c r="N25" s="396"/>
      <c r="O25" s="416"/>
      <c r="P25" s="548"/>
      <c r="Q25" s="257" t="s">
        <v>40</v>
      </c>
      <c r="R25" s="233"/>
      <c r="S25" s="90">
        <v>4</v>
      </c>
    </row>
    <row r="26" spans="1:19" x14ac:dyDescent="0.2">
      <c r="A26" s="469"/>
      <c r="B26" s="528"/>
      <c r="C26" s="529"/>
      <c r="D26" s="466"/>
      <c r="E26" s="438"/>
      <c r="F26" s="463"/>
      <c r="G26" s="416"/>
      <c r="H26" s="375"/>
      <c r="I26" s="384"/>
      <c r="J26" s="384"/>
      <c r="K26" s="384"/>
      <c r="L26" s="375"/>
      <c r="M26" s="375"/>
      <c r="N26" s="396"/>
      <c r="O26" s="416"/>
      <c r="P26" s="548"/>
      <c r="Q26" s="541" t="s">
        <v>39</v>
      </c>
      <c r="R26" s="542"/>
      <c r="S26" s="90">
        <v>32</v>
      </c>
    </row>
    <row r="27" spans="1:19" ht="16" thickBot="1" x14ac:dyDescent="0.25">
      <c r="A27" s="470"/>
      <c r="B27" s="530"/>
      <c r="C27" s="531"/>
      <c r="D27" s="467"/>
      <c r="E27" s="439"/>
      <c r="F27" s="464"/>
      <c r="G27" s="417"/>
      <c r="H27" s="376"/>
      <c r="I27" s="385"/>
      <c r="J27" s="385"/>
      <c r="K27" s="385"/>
      <c r="L27" s="376"/>
      <c r="M27" s="376"/>
      <c r="N27" s="397"/>
      <c r="O27" s="417"/>
      <c r="P27" s="548"/>
      <c r="Q27" s="543"/>
      <c r="R27" s="544"/>
      <c r="S27" s="90"/>
    </row>
    <row r="28" spans="1:19" ht="28" customHeight="1" thickBot="1" x14ac:dyDescent="0.25">
      <c r="A28" s="471" t="s">
        <v>259</v>
      </c>
      <c r="B28" s="514" t="s">
        <v>170</v>
      </c>
      <c r="C28" s="515"/>
      <c r="D28" s="241" t="s">
        <v>272</v>
      </c>
      <c r="E28" s="563" t="s">
        <v>236</v>
      </c>
      <c r="F28" s="502" t="s">
        <v>271</v>
      </c>
      <c r="G28" s="505" t="s">
        <v>141</v>
      </c>
      <c r="H28" s="386" t="s">
        <v>142</v>
      </c>
      <c r="I28" s="386" t="s">
        <v>138</v>
      </c>
      <c r="J28" s="386" t="s">
        <v>139</v>
      </c>
      <c r="K28" s="386" t="s">
        <v>140</v>
      </c>
      <c r="L28" s="386" t="s">
        <v>160</v>
      </c>
      <c r="M28" s="386" t="s">
        <v>236</v>
      </c>
      <c r="N28" s="398" t="s">
        <v>271</v>
      </c>
      <c r="O28" s="505" t="s">
        <v>141</v>
      </c>
      <c r="P28" s="548"/>
      <c r="Q28" s="555" t="s">
        <v>37</v>
      </c>
      <c r="R28" s="556"/>
      <c r="S28" s="146">
        <f>SUM(S23:S27)</f>
        <v>95</v>
      </c>
    </row>
    <row r="29" spans="1:19" x14ac:dyDescent="0.2">
      <c r="A29" s="472"/>
      <c r="B29" s="516"/>
      <c r="C29" s="517"/>
      <c r="D29" s="242" t="s">
        <v>255</v>
      </c>
      <c r="E29" s="564"/>
      <c r="F29" s="503"/>
      <c r="G29" s="506"/>
      <c r="H29" s="387"/>
      <c r="I29" s="387"/>
      <c r="J29" s="387"/>
      <c r="K29" s="387"/>
      <c r="L29" s="387"/>
      <c r="M29" s="387"/>
      <c r="N29" s="399"/>
      <c r="O29" s="506"/>
      <c r="P29" s="548"/>
      <c r="Q29" s="557" t="s">
        <v>295</v>
      </c>
      <c r="R29" s="558"/>
      <c r="S29" s="559"/>
    </row>
    <row r="30" spans="1:19" ht="16" thickBot="1" x14ac:dyDescent="0.25">
      <c r="A30" s="472"/>
      <c r="B30" s="516"/>
      <c r="C30" s="517"/>
      <c r="D30" s="242" t="s">
        <v>178</v>
      </c>
      <c r="E30" s="564"/>
      <c r="F30" s="503"/>
      <c r="G30" s="506"/>
      <c r="H30" s="387"/>
      <c r="I30" s="387"/>
      <c r="J30" s="387"/>
      <c r="K30" s="387"/>
      <c r="L30" s="387"/>
      <c r="M30" s="387"/>
      <c r="N30" s="399"/>
      <c r="O30" s="506"/>
      <c r="P30" s="548"/>
      <c r="Q30" s="560" t="s">
        <v>296</v>
      </c>
      <c r="R30" s="561"/>
      <c r="S30" s="562"/>
    </row>
    <row r="31" spans="1:19" x14ac:dyDescent="0.2">
      <c r="A31" s="472"/>
      <c r="B31" s="516"/>
      <c r="C31" s="517"/>
      <c r="D31" s="243" t="s">
        <v>179</v>
      </c>
      <c r="E31" s="564"/>
      <c r="F31" s="503"/>
      <c r="G31" s="506"/>
      <c r="H31" s="387"/>
      <c r="I31" s="387"/>
      <c r="J31" s="387"/>
      <c r="K31" s="387"/>
      <c r="L31" s="387"/>
      <c r="M31" s="387"/>
      <c r="N31" s="399"/>
      <c r="O31" s="506"/>
      <c r="P31" s="548"/>
    </row>
    <row r="32" spans="1:19" ht="16" thickBot="1" x14ac:dyDescent="0.25">
      <c r="A32" s="472"/>
      <c r="B32" s="518"/>
      <c r="C32" s="519"/>
      <c r="D32" s="244" t="s">
        <v>180</v>
      </c>
      <c r="E32" s="565"/>
      <c r="F32" s="504"/>
      <c r="G32" s="507"/>
      <c r="H32" s="388"/>
      <c r="I32" s="388"/>
      <c r="J32" s="388"/>
      <c r="K32" s="388"/>
      <c r="L32" s="388"/>
      <c r="M32" s="388"/>
      <c r="N32" s="400"/>
      <c r="O32" s="507"/>
      <c r="P32" s="548"/>
    </row>
    <row r="33" spans="1:22" ht="16" customHeight="1" x14ac:dyDescent="0.2">
      <c r="A33" s="472"/>
      <c r="B33" s="520" t="s">
        <v>171</v>
      </c>
      <c r="C33" s="521"/>
      <c r="D33" s="245" t="s">
        <v>181</v>
      </c>
      <c r="E33" s="479" t="s">
        <v>271</v>
      </c>
      <c r="F33" s="483" t="s">
        <v>141</v>
      </c>
      <c r="G33" s="532" t="s">
        <v>142</v>
      </c>
      <c r="H33" s="371" t="s">
        <v>138</v>
      </c>
      <c r="I33" s="371" t="s">
        <v>139</v>
      </c>
      <c r="J33" s="371" t="s">
        <v>140</v>
      </c>
      <c r="K33" s="371" t="s">
        <v>160</v>
      </c>
      <c r="L33" s="371" t="s">
        <v>236</v>
      </c>
      <c r="M33" s="371" t="s">
        <v>271</v>
      </c>
      <c r="N33" s="401" t="s">
        <v>141</v>
      </c>
      <c r="O33" s="532" t="s">
        <v>142</v>
      </c>
      <c r="P33" s="548"/>
    </row>
    <row r="34" spans="1:22" x14ac:dyDescent="0.2">
      <c r="A34" s="472"/>
      <c r="B34" s="522"/>
      <c r="C34" s="523"/>
      <c r="D34" s="246" t="s">
        <v>182</v>
      </c>
      <c r="E34" s="480"/>
      <c r="F34" s="484"/>
      <c r="G34" s="533"/>
      <c r="H34" s="372"/>
      <c r="I34" s="372"/>
      <c r="J34" s="372"/>
      <c r="K34" s="372"/>
      <c r="L34" s="372"/>
      <c r="M34" s="372"/>
      <c r="N34" s="402"/>
      <c r="O34" s="533"/>
      <c r="P34" s="548"/>
    </row>
    <row r="35" spans="1:22" x14ac:dyDescent="0.2">
      <c r="A35" s="472"/>
      <c r="B35" s="522"/>
      <c r="C35" s="523"/>
      <c r="D35" s="242" t="s">
        <v>183</v>
      </c>
      <c r="E35" s="480"/>
      <c r="F35" s="484"/>
      <c r="G35" s="533"/>
      <c r="H35" s="372"/>
      <c r="I35" s="372"/>
      <c r="J35" s="372"/>
      <c r="K35" s="372"/>
      <c r="L35" s="372"/>
      <c r="M35" s="372"/>
      <c r="N35" s="402"/>
      <c r="O35" s="533"/>
      <c r="P35" s="548"/>
    </row>
    <row r="36" spans="1:22" ht="30" x14ac:dyDescent="0.2">
      <c r="A36" s="472"/>
      <c r="B36" s="522"/>
      <c r="C36" s="523"/>
      <c r="D36" s="247" t="s">
        <v>256</v>
      </c>
      <c r="E36" s="480"/>
      <c r="F36" s="484"/>
      <c r="G36" s="533"/>
      <c r="H36" s="372"/>
      <c r="I36" s="372"/>
      <c r="J36" s="372"/>
      <c r="K36" s="372"/>
      <c r="L36" s="372"/>
      <c r="M36" s="372"/>
      <c r="N36" s="402"/>
      <c r="O36" s="533"/>
      <c r="P36" s="548"/>
    </row>
    <row r="37" spans="1:22" ht="30" x14ac:dyDescent="0.2">
      <c r="A37" s="472"/>
      <c r="B37" s="522"/>
      <c r="C37" s="523"/>
      <c r="D37" s="323" t="s">
        <v>350</v>
      </c>
      <c r="E37" s="481"/>
      <c r="F37" s="485"/>
      <c r="G37" s="534"/>
      <c r="H37" s="372"/>
      <c r="I37" s="372"/>
      <c r="J37" s="372"/>
      <c r="K37" s="372"/>
      <c r="L37" s="372"/>
      <c r="M37" s="372"/>
      <c r="N37" s="402"/>
      <c r="O37" s="534"/>
      <c r="P37" s="548"/>
    </row>
    <row r="38" spans="1:22" ht="31" thickBot="1" x14ac:dyDescent="0.25">
      <c r="A38" s="473"/>
      <c r="B38" s="524"/>
      <c r="C38" s="525"/>
      <c r="D38" s="322" t="s">
        <v>184</v>
      </c>
      <c r="E38" s="482"/>
      <c r="F38" s="486"/>
      <c r="G38" s="535"/>
      <c r="H38" s="373"/>
      <c r="I38" s="373"/>
      <c r="J38" s="373"/>
      <c r="K38" s="373"/>
      <c r="L38" s="373"/>
      <c r="M38" s="373"/>
      <c r="N38" s="403"/>
      <c r="O38" s="535"/>
      <c r="P38" s="549"/>
    </row>
    <row r="39" spans="1:22" x14ac:dyDescent="0.2">
      <c r="V39" s="186"/>
    </row>
    <row r="40" spans="1:22" x14ac:dyDescent="0.2">
      <c r="B40" s="320" t="s">
        <v>353</v>
      </c>
      <c r="C40" s="321" t="s">
        <v>354</v>
      </c>
      <c r="D40" s="1007">
        <v>45379</v>
      </c>
    </row>
    <row r="41" spans="1:22" x14ac:dyDescent="0.2">
      <c r="B41" s="320" t="s">
        <v>353</v>
      </c>
      <c r="C41" s="321" t="s">
        <v>355</v>
      </c>
      <c r="D41" s="1007">
        <v>45403</v>
      </c>
    </row>
    <row r="42" spans="1:22" x14ac:dyDescent="0.2">
      <c r="B42" s="320" t="s">
        <v>353</v>
      </c>
      <c r="C42" s="321" t="s">
        <v>356</v>
      </c>
      <c r="D42" s="1007">
        <v>45413</v>
      </c>
    </row>
    <row r="43" spans="1:22" x14ac:dyDescent="0.2">
      <c r="B43" s="320" t="s">
        <v>353</v>
      </c>
      <c r="C43" s="321" t="s">
        <v>357</v>
      </c>
      <c r="D43" s="1007">
        <v>45442</v>
      </c>
    </row>
  </sheetData>
  <mergeCells count="115">
    <mergeCell ref="Q1:S1"/>
    <mergeCell ref="Q22:S22"/>
    <mergeCell ref="Q26:R26"/>
    <mergeCell ref="Q27:R27"/>
    <mergeCell ref="P2:P3"/>
    <mergeCell ref="P5:P38"/>
    <mergeCell ref="R2:S2"/>
    <mergeCell ref="A1:P1"/>
    <mergeCell ref="H33:H38"/>
    <mergeCell ref="I33:I38"/>
    <mergeCell ref="L2:L3"/>
    <mergeCell ref="M2:M3"/>
    <mergeCell ref="Q28:R28"/>
    <mergeCell ref="I28:I32"/>
    <mergeCell ref="G33:G38"/>
    <mergeCell ref="I10:I13"/>
    <mergeCell ref="Q29:S29"/>
    <mergeCell ref="Q30:S30"/>
    <mergeCell ref="D23:D27"/>
    <mergeCell ref="E28:E32"/>
    <mergeCell ref="G18:G22"/>
    <mergeCell ref="H18:H22"/>
    <mergeCell ref="B28:C32"/>
    <mergeCell ref="B33:C38"/>
    <mergeCell ref="B23:C27"/>
    <mergeCell ref="O18:O22"/>
    <mergeCell ref="O28:O32"/>
    <mergeCell ref="O33:O38"/>
    <mergeCell ref="O23:O27"/>
    <mergeCell ref="A28:A38"/>
    <mergeCell ref="I14:I17"/>
    <mergeCell ref="H5:H9"/>
    <mergeCell ref="I5:I9"/>
    <mergeCell ref="E23:E27"/>
    <mergeCell ref="F23:F27"/>
    <mergeCell ref="G23:G27"/>
    <mergeCell ref="H23:H27"/>
    <mergeCell ref="I23:I27"/>
    <mergeCell ref="I18:I22"/>
    <mergeCell ref="B18:C22"/>
    <mergeCell ref="E33:E38"/>
    <mergeCell ref="F33:F38"/>
    <mergeCell ref="B14:C17"/>
    <mergeCell ref="E10:E13"/>
    <mergeCell ref="F10:F13"/>
    <mergeCell ref="G10:G13"/>
    <mergeCell ref="H10:H13"/>
    <mergeCell ref="D10:D13"/>
    <mergeCell ref="D18:D22"/>
    <mergeCell ref="F28:F32"/>
    <mergeCell ref="G28:G32"/>
    <mergeCell ref="H28:H32"/>
    <mergeCell ref="E18:E22"/>
    <mergeCell ref="A2:D4"/>
    <mergeCell ref="E2:E3"/>
    <mergeCell ref="F2:F3"/>
    <mergeCell ref="G2:G3"/>
    <mergeCell ref="H2:H3"/>
    <mergeCell ref="I2:I3"/>
    <mergeCell ref="J2:J3"/>
    <mergeCell ref="K2:K3"/>
    <mergeCell ref="E14:E17"/>
    <mergeCell ref="A5:A9"/>
    <mergeCell ref="B5:C9"/>
    <mergeCell ref="D5:D9"/>
    <mergeCell ref="E5:E9"/>
    <mergeCell ref="F5:F9"/>
    <mergeCell ref="G5:G9"/>
    <mergeCell ref="B10:C13"/>
    <mergeCell ref="F14:F17"/>
    <mergeCell ref="G14:G17"/>
    <mergeCell ref="D14:D17"/>
    <mergeCell ref="H14:H17"/>
    <mergeCell ref="J5:J9"/>
    <mergeCell ref="K5:K9"/>
    <mergeCell ref="A10:A27"/>
    <mergeCell ref="F18:F22"/>
    <mergeCell ref="L5:L9"/>
    <mergeCell ref="J10:J13"/>
    <mergeCell ref="K10:K13"/>
    <mergeCell ref="L10:L13"/>
    <mergeCell ref="J14:J17"/>
    <mergeCell ref="K14:K17"/>
    <mergeCell ref="O2:O3"/>
    <mergeCell ref="N2:N3"/>
    <mergeCell ref="O5:O9"/>
    <mergeCell ref="O10:O13"/>
    <mergeCell ref="O14:O17"/>
    <mergeCell ref="M23:M27"/>
    <mergeCell ref="N10:N13"/>
    <mergeCell ref="N5:N9"/>
    <mergeCell ref="N14:N17"/>
    <mergeCell ref="N18:N22"/>
    <mergeCell ref="N23:N27"/>
    <mergeCell ref="N28:N32"/>
    <mergeCell ref="N33:N38"/>
    <mergeCell ref="M5:M9"/>
    <mergeCell ref="M28:M32"/>
    <mergeCell ref="M33:M38"/>
    <mergeCell ref="M14:M17"/>
    <mergeCell ref="M18:M22"/>
    <mergeCell ref="M10:M13"/>
    <mergeCell ref="J33:J38"/>
    <mergeCell ref="K33:K38"/>
    <mergeCell ref="L33:L38"/>
    <mergeCell ref="L14:L17"/>
    <mergeCell ref="J18:J22"/>
    <mergeCell ref="K18:K22"/>
    <mergeCell ref="L18:L22"/>
    <mergeCell ref="J23:J27"/>
    <mergeCell ref="K23:K27"/>
    <mergeCell ref="L23:L27"/>
    <mergeCell ref="J28:J32"/>
    <mergeCell ref="K28:K32"/>
    <mergeCell ref="L28:L3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S22"/>
  <sheetViews>
    <sheetView zoomScale="86" zoomScaleNormal="86" zoomScalePageLayoutView="71" workbookViewId="0">
      <selection sqref="A1:P1"/>
    </sheetView>
  </sheetViews>
  <sheetFormatPr baseColWidth="10" defaultColWidth="8.83203125" defaultRowHeight="15" x14ac:dyDescent="0.2"/>
  <cols>
    <col min="1" max="1" width="10.6640625" customWidth="1"/>
    <col min="2" max="2" width="13.6640625" customWidth="1"/>
    <col min="3" max="3" width="10.6640625" customWidth="1"/>
    <col min="4" max="4" width="16.33203125" customWidth="1"/>
    <col min="5" max="5" width="10" customWidth="1"/>
    <col min="6" max="6" width="13.1640625" customWidth="1"/>
    <col min="7" max="7" width="9.83203125" customWidth="1"/>
    <col min="8" max="8" width="15" customWidth="1"/>
    <col min="9" max="9" width="10.1640625" customWidth="1"/>
    <col min="10" max="10" width="14.6640625" customWidth="1"/>
    <col min="11" max="11" width="14.1640625" customWidth="1"/>
    <col min="12" max="12" width="13.83203125" customWidth="1"/>
    <col min="13" max="15" width="8.83203125" customWidth="1"/>
    <col min="16" max="16" width="13.83203125" customWidth="1"/>
    <col min="17" max="17" width="11.83203125" customWidth="1"/>
    <col min="18" max="18" width="40.33203125" customWidth="1"/>
    <col min="19" max="19" width="11.1640625" customWidth="1"/>
    <col min="20" max="20" width="3.1640625" customWidth="1"/>
    <col min="24" max="24" width="38.5" customWidth="1"/>
  </cols>
  <sheetData>
    <row r="1" spans="1:19" ht="16" thickBot="1" x14ac:dyDescent="0.25">
      <c r="A1" s="550" t="s">
        <v>337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2"/>
      <c r="Q1" s="536" t="s">
        <v>23</v>
      </c>
      <c r="R1" s="537"/>
      <c r="S1" s="538"/>
    </row>
    <row r="2" spans="1:19" ht="17" customHeight="1" thickBot="1" x14ac:dyDescent="0.25">
      <c r="A2" s="575" t="s">
        <v>128</v>
      </c>
      <c r="B2" s="576"/>
      <c r="C2" s="576"/>
      <c r="D2" s="577"/>
      <c r="E2" s="427" t="s">
        <v>150</v>
      </c>
      <c r="F2" s="429" t="s">
        <v>151</v>
      </c>
      <c r="G2" s="431" t="s">
        <v>152</v>
      </c>
      <c r="H2" s="427" t="s">
        <v>153</v>
      </c>
      <c r="I2" s="433" t="s">
        <v>154</v>
      </c>
      <c r="J2" s="435" t="s">
        <v>155</v>
      </c>
      <c r="K2" s="435" t="s">
        <v>156</v>
      </c>
      <c r="L2" s="435" t="s">
        <v>157</v>
      </c>
      <c r="M2" s="553" t="s">
        <v>158</v>
      </c>
      <c r="N2" s="407" t="s">
        <v>65</v>
      </c>
      <c r="O2" s="407" t="s">
        <v>237</v>
      </c>
      <c r="P2" s="566" t="s">
        <v>159</v>
      </c>
      <c r="Q2" s="134" t="s">
        <v>70</v>
      </c>
      <c r="R2" s="359" t="s">
        <v>71</v>
      </c>
      <c r="S2" s="360"/>
    </row>
    <row r="3" spans="1:19" ht="17" thickBot="1" x14ac:dyDescent="0.25">
      <c r="A3" s="578"/>
      <c r="B3" s="579"/>
      <c r="C3" s="579"/>
      <c r="D3" s="580"/>
      <c r="E3" s="428"/>
      <c r="F3" s="430"/>
      <c r="G3" s="432"/>
      <c r="H3" s="428"/>
      <c r="I3" s="434"/>
      <c r="J3" s="436"/>
      <c r="K3" s="436"/>
      <c r="L3" s="436"/>
      <c r="M3" s="554"/>
      <c r="N3" s="408"/>
      <c r="O3" s="408"/>
      <c r="P3" s="567"/>
      <c r="Q3" s="104" t="s">
        <v>1</v>
      </c>
      <c r="R3" s="120" t="s">
        <v>321</v>
      </c>
      <c r="S3" s="105" t="s">
        <v>38</v>
      </c>
    </row>
    <row r="4" spans="1:19" ht="29" customHeight="1" thickBot="1" x14ac:dyDescent="0.25">
      <c r="A4" s="581"/>
      <c r="B4" s="582"/>
      <c r="C4" s="582"/>
      <c r="D4" s="583"/>
      <c r="E4" s="160" t="s">
        <v>263</v>
      </c>
      <c r="F4" s="161" t="s">
        <v>273</v>
      </c>
      <c r="G4" s="162" t="s">
        <v>274</v>
      </c>
      <c r="H4" s="161" t="s">
        <v>275</v>
      </c>
      <c r="I4" s="163" t="s">
        <v>276</v>
      </c>
      <c r="J4" s="161" t="s">
        <v>277</v>
      </c>
      <c r="K4" s="161" t="s">
        <v>278</v>
      </c>
      <c r="L4" s="162" t="s">
        <v>279</v>
      </c>
      <c r="M4" s="164" t="s">
        <v>280</v>
      </c>
      <c r="N4" s="161" t="s">
        <v>281</v>
      </c>
      <c r="O4" s="161" t="s">
        <v>282</v>
      </c>
      <c r="P4" s="165" t="s">
        <v>283</v>
      </c>
      <c r="Q4" s="107" t="s">
        <v>2</v>
      </c>
      <c r="R4" s="229" t="s">
        <v>322</v>
      </c>
      <c r="S4" s="106" t="s">
        <v>38</v>
      </c>
    </row>
    <row r="5" spans="1:19" ht="17" customHeight="1" x14ac:dyDescent="0.2">
      <c r="A5" s="584" t="s">
        <v>258</v>
      </c>
      <c r="B5" s="571" t="s">
        <v>34</v>
      </c>
      <c r="C5" s="572"/>
      <c r="D5" s="587" t="s">
        <v>67</v>
      </c>
      <c r="E5" s="493" t="s">
        <v>142</v>
      </c>
      <c r="F5" s="496" t="s">
        <v>138</v>
      </c>
      <c r="G5" s="412" t="s">
        <v>139</v>
      </c>
      <c r="H5" s="380" t="s">
        <v>140</v>
      </c>
      <c r="I5" s="380" t="s">
        <v>160</v>
      </c>
      <c r="J5" s="380" t="s">
        <v>236</v>
      </c>
      <c r="K5" s="380" t="s">
        <v>271</v>
      </c>
      <c r="L5" s="380" t="s">
        <v>141</v>
      </c>
      <c r="M5" s="380" t="s">
        <v>142</v>
      </c>
      <c r="N5" s="389" t="s">
        <v>138</v>
      </c>
      <c r="O5" s="412" t="s">
        <v>139</v>
      </c>
      <c r="P5" s="568"/>
      <c r="Q5" s="107" t="s">
        <v>3</v>
      </c>
      <c r="R5" s="230" t="s">
        <v>323</v>
      </c>
      <c r="S5" s="106" t="s">
        <v>38</v>
      </c>
    </row>
    <row r="6" spans="1:19" ht="16" x14ac:dyDescent="0.2">
      <c r="A6" s="585"/>
      <c r="B6" s="573"/>
      <c r="C6" s="574"/>
      <c r="D6" s="588"/>
      <c r="E6" s="494"/>
      <c r="F6" s="497"/>
      <c r="G6" s="413"/>
      <c r="H6" s="381"/>
      <c r="I6" s="381"/>
      <c r="J6" s="381"/>
      <c r="K6" s="381"/>
      <c r="L6" s="381"/>
      <c r="M6" s="381"/>
      <c r="N6" s="390"/>
      <c r="O6" s="413"/>
      <c r="P6" s="569"/>
      <c r="Q6" s="107" t="s">
        <v>4</v>
      </c>
      <c r="R6" s="121" t="s">
        <v>324</v>
      </c>
      <c r="S6" s="106" t="s">
        <v>38</v>
      </c>
    </row>
    <row r="7" spans="1:19" ht="16" x14ac:dyDescent="0.2">
      <c r="A7" s="585"/>
      <c r="B7" s="573"/>
      <c r="C7" s="574"/>
      <c r="D7" s="588"/>
      <c r="E7" s="494"/>
      <c r="F7" s="497"/>
      <c r="G7" s="413"/>
      <c r="H7" s="381"/>
      <c r="I7" s="381"/>
      <c r="J7" s="381"/>
      <c r="K7" s="381"/>
      <c r="L7" s="381"/>
      <c r="M7" s="381"/>
      <c r="N7" s="390"/>
      <c r="O7" s="413"/>
      <c r="P7" s="569"/>
      <c r="Q7" s="125" t="s">
        <v>6</v>
      </c>
      <c r="R7" s="121" t="s">
        <v>325</v>
      </c>
      <c r="S7" s="108" t="s">
        <v>83</v>
      </c>
    </row>
    <row r="8" spans="1:19" ht="17" thickBot="1" x14ac:dyDescent="0.25">
      <c r="A8" s="585"/>
      <c r="B8" s="573"/>
      <c r="C8" s="574"/>
      <c r="D8" s="588"/>
      <c r="E8" s="495"/>
      <c r="F8" s="498"/>
      <c r="G8" s="414"/>
      <c r="H8" s="382"/>
      <c r="I8" s="382"/>
      <c r="J8" s="382"/>
      <c r="K8" s="382"/>
      <c r="L8" s="382"/>
      <c r="M8" s="382"/>
      <c r="N8" s="391"/>
      <c r="O8" s="414"/>
      <c r="P8" s="569"/>
      <c r="Q8" s="126" t="s">
        <v>5</v>
      </c>
      <c r="R8" s="122" t="s">
        <v>326</v>
      </c>
      <c r="S8" s="109" t="s">
        <v>83</v>
      </c>
    </row>
    <row r="9" spans="1:19" ht="17" customHeight="1" x14ac:dyDescent="0.2">
      <c r="A9" s="585"/>
      <c r="B9" s="594" t="s">
        <v>161</v>
      </c>
      <c r="C9" s="595"/>
      <c r="D9" s="589" t="s">
        <v>67</v>
      </c>
      <c r="E9" s="437" t="s">
        <v>138</v>
      </c>
      <c r="F9" s="462" t="s">
        <v>139</v>
      </c>
      <c r="G9" s="415" t="s">
        <v>140</v>
      </c>
      <c r="H9" s="374" t="s">
        <v>160</v>
      </c>
      <c r="I9" s="374" t="s">
        <v>236</v>
      </c>
      <c r="J9" s="374" t="s">
        <v>271</v>
      </c>
      <c r="K9" s="374" t="s">
        <v>141</v>
      </c>
      <c r="L9" s="374" t="s">
        <v>142</v>
      </c>
      <c r="M9" s="374" t="s">
        <v>138</v>
      </c>
      <c r="N9" s="395" t="s">
        <v>139</v>
      </c>
      <c r="O9" s="415" t="s">
        <v>140</v>
      </c>
      <c r="P9" s="569"/>
      <c r="Q9" s="127" t="s">
        <v>7</v>
      </c>
      <c r="R9" s="225" t="s">
        <v>327</v>
      </c>
      <c r="S9" s="102" t="s">
        <v>38</v>
      </c>
    </row>
    <row r="10" spans="1:19" ht="16" x14ac:dyDescent="0.2">
      <c r="A10" s="585"/>
      <c r="B10" s="596"/>
      <c r="C10" s="597"/>
      <c r="D10" s="590"/>
      <c r="E10" s="438"/>
      <c r="F10" s="463"/>
      <c r="G10" s="416"/>
      <c r="H10" s="375"/>
      <c r="I10" s="375"/>
      <c r="J10" s="375"/>
      <c r="K10" s="375"/>
      <c r="L10" s="375"/>
      <c r="M10" s="375"/>
      <c r="N10" s="396"/>
      <c r="O10" s="416"/>
      <c r="P10" s="569"/>
      <c r="Q10" s="128" t="s">
        <v>9</v>
      </c>
      <c r="R10" s="123" t="s">
        <v>328</v>
      </c>
      <c r="S10" s="110" t="s">
        <v>38</v>
      </c>
    </row>
    <row r="11" spans="1:19" ht="16" x14ac:dyDescent="0.2">
      <c r="A11" s="585"/>
      <c r="B11" s="596"/>
      <c r="C11" s="597"/>
      <c r="D11" s="590"/>
      <c r="E11" s="438"/>
      <c r="F11" s="463"/>
      <c r="G11" s="416"/>
      <c r="H11" s="375"/>
      <c r="I11" s="375"/>
      <c r="J11" s="375"/>
      <c r="K11" s="375"/>
      <c r="L11" s="375"/>
      <c r="M11" s="375"/>
      <c r="N11" s="396"/>
      <c r="O11" s="416"/>
      <c r="P11" s="569"/>
      <c r="Q11" s="128" t="s">
        <v>8</v>
      </c>
      <c r="R11" s="123" t="s">
        <v>329</v>
      </c>
      <c r="S11" s="110" t="s">
        <v>38</v>
      </c>
    </row>
    <row r="12" spans="1:19" ht="17" thickBot="1" x14ac:dyDescent="0.25">
      <c r="A12" s="585"/>
      <c r="B12" s="598"/>
      <c r="C12" s="599"/>
      <c r="D12" s="591"/>
      <c r="E12" s="439"/>
      <c r="F12" s="464"/>
      <c r="G12" s="417"/>
      <c r="H12" s="376"/>
      <c r="I12" s="376"/>
      <c r="J12" s="376"/>
      <c r="K12" s="376"/>
      <c r="L12" s="376"/>
      <c r="M12" s="376"/>
      <c r="N12" s="397"/>
      <c r="O12" s="417"/>
      <c r="P12" s="569"/>
      <c r="Q12" s="128" t="s">
        <v>13</v>
      </c>
      <c r="R12" s="123" t="s">
        <v>330</v>
      </c>
      <c r="S12" s="110" t="s">
        <v>38</v>
      </c>
    </row>
    <row r="13" spans="1:19" ht="16" x14ac:dyDescent="0.2">
      <c r="A13" s="585"/>
      <c r="B13" s="571" t="s">
        <v>0</v>
      </c>
      <c r="C13" s="572"/>
      <c r="D13" s="587" t="s">
        <v>67</v>
      </c>
      <c r="E13" s="508" t="s">
        <v>267</v>
      </c>
      <c r="F13" s="510" t="s">
        <v>268</v>
      </c>
      <c r="G13" s="512" t="s">
        <v>269</v>
      </c>
      <c r="H13" s="380" t="s">
        <v>270</v>
      </c>
      <c r="I13" s="377" t="s">
        <v>284</v>
      </c>
      <c r="J13" s="377" t="s">
        <v>264</v>
      </c>
      <c r="K13" s="377" t="s">
        <v>265</v>
      </c>
      <c r="L13" s="380" t="s">
        <v>266</v>
      </c>
      <c r="M13" s="380" t="s">
        <v>267</v>
      </c>
      <c r="N13" s="389" t="s">
        <v>268</v>
      </c>
      <c r="O13" s="512" t="s">
        <v>269</v>
      </c>
      <c r="P13" s="569"/>
      <c r="Q13" s="129" t="s">
        <v>111</v>
      </c>
      <c r="R13" s="123" t="s">
        <v>331</v>
      </c>
      <c r="S13" s="110" t="s">
        <v>38</v>
      </c>
    </row>
    <row r="14" spans="1:19" ht="17" thickBot="1" x14ac:dyDescent="0.25">
      <c r="A14" s="585"/>
      <c r="B14" s="573"/>
      <c r="C14" s="574"/>
      <c r="D14" s="588"/>
      <c r="E14" s="494"/>
      <c r="F14" s="497"/>
      <c r="G14" s="413"/>
      <c r="H14" s="381"/>
      <c r="I14" s="378"/>
      <c r="J14" s="378"/>
      <c r="K14" s="378"/>
      <c r="L14" s="381"/>
      <c r="M14" s="381"/>
      <c r="N14" s="390"/>
      <c r="O14" s="413"/>
      <c r="P14" s="569"/>
      <c r="Q14" s="130" t="s">
        <v>112</v>
      </c>
      <c r="R14" s="187" t="s">
        <v>332</v>
      </c>
      <c r="S14" s="103" t="s">
        <v>38</v>
      </c>
    </row>
    <row r="15" spans="1:19" ht="16" x14ac:dyDescent="0.2">
      <c r="A15" s="585"/>
      <c r="B15" s="573"/>
      <c r="C15" s="574"/>
      <c r="D15" s="588"/>
      <c r="E15" s="494"/>
      <c r="F15" s="497"/>
      <c r="G15" s="413"/>
      <c r="H15" s="381"/>
      <c r="I15" s="378"/>
      <c r="J15" s="378"/>
      <c r="K15" s="378"/>
      <c r="L15" s="381"/>
      <c r="M15" s="381"/>
      <c r="N15" s="390"/>
      <c r="O15" s="413"/>
      <c r="P15" s="569"/>
      <c r="Q15" s="131" t="s">
        <v>103</v>
      </c>
      <c r="R15" s="188" t="s">
        <v>333</v>
      </c>
      <c r="S15" s="111" t="s">
        <v>38</v>
      </c>
    </row>
    <row r="16" spans="1:19" ht="16" x14ac:dyDescent="0.2">
      <c r="A16" s="585"/>
      <c r="B16" s="573"/>
      <c r="C16" s="574"/>
      <c r="D16" s="588"/>
      <c r="E16" s="494"/>
      <c r="F16" s="497"/>
      <c r="G16" s="413"/>
      <c r="H16" s="381"/>
      <c r="I16" s="378"/>
      <c r="J16" s="378"/>
      <c r="K16" s="378"/>
      <c r="L16" s="381"/>
      <c r="M16" s="381"/>
      <c r="N16" s="390"/>
      <c r="O16" s="413"/>
      <c r="P16" s="569"/>
      <c r="Q16" s="132" t="s">
        <v>121</v>
      </c>
      <c r="R16" s="124" t="s">
        <v>334</v>
      </c>
      <c r="S16" s="106" t="s">
        <v>38</v>
      </c>
    </row>
    <row r="17" spans="1:19" ht="17" thickBot="1" x14ac:dyDescent="0.25">
      <c r="A17" s="585"/>
      <c r="B17" s="592"/>
      <c r="C17" s="593"/>
      <c r="D17" s="604"/>
      <c r="E17" s="509"/>
      <c r="F17" s="511"/>
      <c r="G17" s="513"/>
      <c r="H17" s="382"/>
      <c r="I17" s="379"/>
      <c r="J17" s="379"/>
      <c r="K17" s="379"/>
      <c r="L17" s="382"/>
      <c r="M17" s="382"/>
      <c r="N17" s="391"/>
      <c r="O17" s="513"/>
      <c r="P17" s="569"/>
      <c r="Q17" s="132" t="s">
        <v>122</v>
      </c>
      <c r="R17" s="124" t="s">
        <v>335</v>
      </c>
      <c r="S17" s="106" t="s">
        <v>38</v>
      </c>
    </row>
    <row r="18" spans="1:19" x14ac:dyDescent="0.2">
      <c r="A18" s="585"/>
      <c r="B18" s="600" t="s">
        <v>211</v>
      </c>
      <c r="C18" s="601"/>
      <c r="D18" s="590" t="s">
        <v>67</v>
      </c>
      <c r="E18" s="474" t="s">
        <v>160</v>
      </c>
      <c r="F18" s="475" t="s">
        <v>236</v>
      </c>
      <c r="G18" s="476" t="s">
        <v>271</v>
      </c>
      <c r="H18" s="374" t="s">
        <v>141</v>
      </c>
      <c r="I18" s="383" t="s">
        <v>142</v>
      </c>
      <c r="J18" s="383" t="s">
        <v>138</v>
      </c>
      <c r="K18" s="383" t="s">
        <v>139</v>
      </c>
      <c r="L18" s="374" t="s">
        <v>140</v>
      </c>
      <c r="M18" s="374" t="s">
        <v>160</v>
      </c>
      <c r="N18" s="395" t="s">
        <v>236</v>
      </c>
      <c r="O18" s="476" t="s">
        <v>271</v>
      </c>
      <c r="P18" s="569"/>
      <c r="Q18" s="148" t="s">
        <v>144</v>
      </c>
      <c r="R18" s="124" t="s">
        <v>336</v>
      </c>
      <c r="S18" s="149" t="s">
        <v>38</v>
      </c>
    </row>
    <row r="19" spans="1:19" x14ac:dyDescent="0.2">
      <c r="A19" s="585"/>
      <c r="B19" s="600"/>
      <c r="C19" s="601"/>
      <c r="D19" s="590"/>
      <c r="E19" s="438"/>
      <c r="F19" s="463"/>
      <c r="G19" s="416"/>
      <c r="H19" s="375"/>
      <c r="I19" s="384"/>
      <c r="J19" s="384"/>
      <c r="K19" s="384"/>
      <c r="L19" s="375"/>
      <c r="M19" s="375"/>
      <c r="N19" s="396"/>
      <c r="O19" s="416"/>
      <c r="P19" s="569"/>
      <c r="Q19" s="148" t="s">
        <v>21</v>
      </c>
      <c r="R19" s="142"/>
      <c r="S19" s="149" t="s">
        <v>38</v>
      </c>
    </row>
    <row r="20" spans="1:19" x14ac:dyDescent="0.2">
      <c r="A20" s="585"/>
      <c r="B20" s="600"/>
      <c r="C20" s="601"/>
      <c r="D20" s="590"/>
      <c r="E20" s="438"/>
      <c r="F20" s="463"/>
      <c r="G20" s="416"/>
      <c r="H20" s="375"/>
      <c r="I20" s="384"/>
      <c r="J20" s="384"/>
      <c r="K20" s="384"/>
      <c r="L20" s="375"/>
      <c r="M20" s="375"/>
      <c r="N20" s="396"/>
      <c r="O20" s="416"/>
      <c r="P20" s="569"/>
      <c r="Q20" s="148" t="s">
        <v>168</v>
      </c>
      <c r="R20" s="143"/>
      <c r="S20" s="149" t="s">
        <v>38</v>
      </c>
    </row>
    <row r="21" spans="1:19" ht="16" thickBot="1" x14ac:dyDescent="0.25">
      <c r="A21" s="585"/>
      <c r="B21" s="600"/>
      <c r="C21" s="601"/>
      <c r="D21" s="590"/>
      <c r="E21" s="438"/>
      <c r="F21" s="463"/>
      <c r="G21" s="416"/>
      <c r="H21" s="375"/>
      <c r="I21" s="384"/>
      <c r="J21" s="384"/>
      <c r="K21" s="384"/>
      <c r="L21" s="375"/>
      <c r="M21" s="375"/>
      <c r="N21" s="396"/>
      <c r="O21" s="416"/>
      <c r="P21" s="569"/>
      <c r="Q21" s="154" t="s">
        <v>22</v>
      </c>
      <c r="R21" s="147"/>
      <c r="S21" s="150" t="s">
        <v>38</v>
      </c>
    </row>
    <row r="22" spans="1:19" ht="16" thickBot="1" x14ac:dyDescent="0.25">
      <c r="A22" s="586"/>
      <c r="B22" s="602"/>
      <c r="C22" s="603"/>
      <c r="D22" s="591"/>
      <c r="E22" s="439"/>
      <c r="F22" s="464"/>
      <c r="G22" s="417"/>
      <c r="H22" s="376"/>
      <c r="I22" s="385"/>
      <c r="J22" s="385"/>
      <c r="K22" s="385"/>
      <c r="L22" s="376"/>
      <c r="M22" s="376"/>
      <c r="N22" s="397"/>
      <c r="O22" s="417"/>
      <c r="P22" s="570"/>
    </row>
  </sheetData>
  <mergeCells count="70">
    <mergeCell ref="G2:G3"/>
    <mergeCell ref="B9:C12"/>
    <mergeCell ref="B18:C22"/>
    <mergeCell ref="D18:D22"/>
    <mergeCell ref="E18:E22"/>
    <mergeCell ref="F18:F22"/>
    <mergeCell ref="G18:G22"/>
    <mergeCell ref="D13:D17"/>
    <mergeCell ref="M18:M22"/>
    <mergeCell ref="H18:H22"/>
    <mergeCell ref="I18:I22"/>
    <mergeCell ref="H2:H3"/>
    <mergeCell ref="I2:I3"/>
    <mergeCell ref="M5:M8"/>
    <mergeCell ref="M9:M12"/>
    <mergeCell ref="M13:M17"/>
    <mergeCell ref="O9:O12"/>
    <mergeCell ref="N9:N12"/>
    <mergeCell ref="N13:N17"/>
    <mergeCell ref="I9:I12"/>
    <mergeCell ref="P2:P3"/>
    <mergeCell ref="K2:K3"/>
    <mergeCell ref="O13:O17"/>
    <mergeCell ref="P5:P22"/>
    <mergeCell ref="N18:N22"/>
    <mergeCell ref="O18:O22"/>
    <mergeCell ref="E13:E17"/>
    <mergeCell ref="F13:F17"/>
    <mergeCell ref="G13:G17"/>
    <mergeCell ref="F2:F3"/>
    <mergeCell ref="L2:L3"/>
    <mergeCell ref="H5:H8"/>
    <mergeCell ref="I5:I8"/>
    <mergeCell ref="J2:J3"/>
    <mergeCell ref="H13:H17"/>
    <mergeCell ref="I13:I17"/>
    <mergeCell ref="H9:H12"/>
    <mergeCell ref="E5:E8"/>
    <mergeCell ref="F5:F8"/>
    <mergeCell ref="G5:G8"/>
    <mergeCell ref="E2:E3"/>
    <mergeCell ref="F9:F12"/>
    <mergeCell ref="Q1:S1"/>
    <mergeCell ref="R2:S2"/>
    <mergeCell ref="O2:O3"/>
    <mergeCell ref="N2:N3"/>
    <mergeCell ref="N5:N8"/>
    <mergeCell ref="A1:P1"/>
    <mergeCell ref="M2:M3"/>
    <mergeCell ref="O5:O8"/>
    <mergeCell ref="B5:C8"/>
    <mergeCell ref="A2:D4"/>
    <mergeCell ref="A5:A22"/>
    <mergeCell ref="D5:D8"/>
    <mergeCell ref="G9:G12"/>
    <mergeCell ref="D9:D12"/>
    <mergeCell ref="B13:C17"/>
    <mergeCell ref="E9:E12"/>
    <mergeCell ref="J5:J8"/>
    <mergeCell ref="K5:K8"/>
    <mergeCell ref="L5:L8"/>
    <mergeCell ref="J9:J12"/>
    <mergeCell ref="K9:K12"/>
    <mergeCell ref="L9:L12"/>
    <mergeCell ref="J13:J17"/>
    <mergeCell ref="K13:K17"/>
    <mergeCell ref="L13:L17"/>
    <mergeCell ref="J18:J22"/>
    <mergeCell ref="K18:K22"/>
    <mergeCell ref="L18:L22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S55"/>
  <sheetViews>
    <sheetView topLeftCell="A23" zoomScale="97" zoomScaleNormal="97" zoomScalePageLayoutView="68" workbookViewId="0">
      <selection activeCell="F38" sqref="F38:F45"/>
    </sheetView>
  </sheetViews>
  <sheetFormatPr baseColWidth="10" defaultColWidth="8.83203125" defaultRowHeight="15" x14ac:dyDescent="0.2"/>
  <cols>
    <col min="1" max="1" width="17.83203125" customWidth="1"/>
    <col min="2" max="2" width="11.83203125" customWidth="1"/>
    <col min="3" max="3" width="18.33203125" customWidth="1"/>
    <col min="4" max="4" width="23.5" customWidth="1"/>
    <col min="5" max="5" width="18.83203125" customWidth="1"/>
    <col min="6" max="6" width="16.5" customWidth="1"/>
    <col min="7" max="7" width="13.83203125" customWidth="1"/>
    <col min="8" max="8" width="12" customWidth="1"/>
    <col min="9" max="9" width="9.5" customWidth="1"/>
    <col min="10" max="10" width="15" customWidth="1"/>
    <col min="11" max="11" width="10.5" customWidth="1"/>
    <col min="12" max="12" width="11" customWidth="1"/>
    <col min="13" max="15" width="8.33203125" customWidth="1"/>
    <col min="16" max="16" width="13.5" customWidth="1"/>
    <col min="17" max="17" width="9" customWidth="1"/>
    <col min="18" max="18" width="32.83203125" customWidth="1"/>
  </cols>
  <sheetData>
    <row r="1" spans="1:19" ht="16" thickBot="1" x14ac:dyDescent="0.25">
      <c r="A1" s="550" t="s">
        <v>337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2"/>
      <c r="Q1" s="536" t="s">
        <v>23</v>
      </c>
      <c r="R1" s="537"/>
      <c r="S1" s="538"/>
    </row>
    <row r="2" spans="1:19" ht="17" thickBot="1" x14ac:dyDescent="0.25">
      <c r="A2" s="575" t="s">
        <v>128</v>
      </c>
      <c r="B2" s="576"/>
      <c r="C2" s="576"/>
      <c r="D2" s="577"/>
      <c r="E2" s="427" t="s">
        <v>150</v>
      </c>
      <c r="F2" s="429" t="s">
        <v>151</v>
      </c>
      <c r="G2" s="431" t="s">
        <v>152</v>
      </c>
      <c r="H2" s="427" t="s">
        <v>153</v>
      </c>
      <c r="I2" s="433" t="s">
        <v>154</v>
      </c>
      <c r="J2" s="435" t="s">
        <v>155</v>
      </c>
      <c r="K2" s="435" t="s">
        <v>156</v>
      </c>
      <c r="L2" s="435" t="s">
        <v>157</v>
      </c>
      <c r="M2" s="553" t="s">
        <v>158</v>
      </c>
      <c r="N2" s="407" t="s">
        <v>65</v>
      </c>
      <c r="O2" s="407" t="s">
        <v>237</v>
      </c>
      <c r="P2" s="649" t="s">
        <v>159</v>
      </c>
      <c r="Q2" s="134" t="s">
        <v>70</v>
      </c>
      <c r="R2" s="359" t="s">
        <v>71</v>
      </c>
      <c r="S2" s="360"/>
    </row>
    <row r="3" spans="1:19" ht="17" thickBot="1" x14ac:dyDescent="0.25">
      <c r="A3" s="578"/>
      <c r="B3" s="579"/>
      <c r="C3" s="579"/>
      <c r="D3" s="580"/>
      <c r="E3" s="428"/>
      <c r="F3" s="430"/>
      <c r="G3" s="432"/>
      <c r="H3" s="428"/>
      <c r="I3" s="434"/>
      <c r="J3" s="436"/>
      <c r="K3" s="436"/>
      <c r="L3" s="436"/>
      <c r="M3" s="554"/>
      <c r="N3" s="408"/>
      <c r="O3" s="408"/>
      <c r="P3" s="650"/>
      <c r="Q3" s="104" t="s">
        <v>1</v>
      </c>
      <c r="R3" s="120" t="s">
        <v>321</v>
      </c>
      <c r="S3" s="105" t="s">
        <v>38</v>
      </c>
    </row>
    <row r="4" spans="1:19" ht="17" thickBot="1" x14ac:dyDescent="0.25">
      <c r="A4" s="578"/>
      <c r="B4" s="579"/>
      <c r="C4" s="579"/>
      <c r="D4" s="580"/>
      <c r="E4" s="160" t="s">
        <v>263</v>
      </c>
      <c r="F4" s="161" t="s">
        <v>273</v>
      </c>
      <c r="G4" s="162" t="s">
        <v>274</v>
      </c>
      <c r="H4" s="161" t="s">
        <v>275</v>
      </c>
      <c r="I4" s="163" t="s">
        <v>276</v>
      </c>
      <c r="J4" s="161" t="s">
        <v>277</v>
      </c>
      <c r="K4" s="161" t="s">
        <v>278</v>
      </c>
      <c r="L4" s="162" t="s">
        <v>279</v>
      </c>
      <c r="M4" s="164" t="s">
        <v>280</v>
      </c>
      <c r="N4" s="161" t="s">
        <v>281</v>
      </c>
      <c r="O4" s="161" t="s">
        <v>282</v>
      </c>
      <c r="P4" s="165" t="s">
        <v>283</v>
      </c>
      <c r="Q4" s="107" t="s">
        <v>2</v>
      </c>
      <c r="R4" s="229" t="s">
        <v>322</v>
      </c>
      <c r="S4" s="106" t="s">
        <v>38</v>
      </c>
    </row>
    <row r="5" spans="1:19" ht="30" customHeight="1" x14ac:dyDescent="0.2">
      <c r="A5" s="643" t="s">
        <v>170</v>
      </c>
      <c r="B5" s="514"/>
      <c r="C5" s="515"/>
      <c r="D5" s="241" t="s">
        <v>272</v>
      </c>
      <c r="E5" s="563" t="s">
        <v>236</v>
      </c>
      <c r="F5" s="502" t="s">
        <v>271</v>
      </c>
      <c r="G5" s="505" t="s">
        <v>141</v>
      </c>
      <c r="H5" s="386" t="s">
        <v>142</v>
      </c>
      <c r="I5" s="386" t="s">
        <v>138</v>
      </c>
      <c r="J5" s="386" t="s">
        <v>139</v>
      </c>
      <c r="K5" s="386" t="s">
        <v>140</v>
      </c>
      <c r="L5" s="386" t="s">
        <v>160</v>
      </c>
      <c r="M5" s="386" t="s">
        <v>236</v>
      </c>
      <c r="N5" s="398" t="s">
        <v>271</v>
      </c>
      <c r="O5" s="505" t="s">
        <v>141</v>
      </c>
      <c r="P5" s="640"/>
      <c r="Q5" s="107" t="s">
        <v>3</v>
      </c>
      <c r="R5" s="230" t="s">
        <v>323</v>
      </c>
      <c r="S5" s="106" t="s">
        <v>38</v>
      </c>
    </row>
    <row r="6" spans="1:19" ht="17" customHeight="1" x14ac:dyDescent="0.2">
      <c r="A6" s="644"/>
      <c r="B6" s="516"/>
      <c r="C6" s="517"/>
      <c r="D6" s="242" t="s">
        <v>255</v>
      </c>
      <c r="E6" s="564"/>
      <c r="F6" s="503"/>
      <c r="G6" s="506"/>
      <c r="H6" s="387"/>
      <c r="I6" s="387"/>
      <c r="J6" s="387"/>
      <c r="K6" s="387"/>
      <c r="L6" s="387"/>
      <c r="M6" s="387"/>
      <c r="N6" s="399"/>
      <c r="O6" s="506"/>
      <c r="P6" s="641"/>
      <c r="Q6" s="107" t="s">
        <v>4</v>
      </c>
      <c r="R6" s="121" t="s">
        <v>324</v>
      </c>
      <c r="S6" s="106" t="s">
        <v>38</v>
      </c>
    </row>
    <row r="7" spans="1:19" ht="16" x14ac:dyDescent="0.2">
      <c r="A7" s="644"/>
      <c r="B7" s="516"/>
      <c r="C7" s="517"/>
      <c r="D7" s="242" t="s">
        <v>178</v>
      </c>
      <c r="E7" s="564"/>
      <c r="F7" s="503"/>
      <c r="G7" s="506"/>
      <c r="H7" s="387"/>
      <c r="I7" s="387"/>
      <c r="J7" s="387"/>
      <c r="K7" s="387"/>
      <c r="L7" s="387"/>
      <c r="M7" s="387"/>
      <c r="N7" s="399"/>
      <c r="O7" s="506"/>
      <c r="P7" s="641"/>
      <c r="Q7" s="125" t="s">
        <v>6</v>
      </c>
      <c r="R7" s="121" t="s">
        <v>325</v>
      </c>
      <c r="S7" s="108" t="s">
        <v>83</v>
      </c>
    </row>
    <row r="8" spans="1:19" ht="17" thickBot="1" x14ac:dyDescent="0.25">
      <c r="A8" s="644"/>
      <c r="B8" s="516"/>
      <c r="C8" s="517"/>
      <c r="D8" s="243" t="s">
        <v>179</v>
      </c>
      <c r="E8" s="564"/>
      <c r="F8" s="503"/>
      <c r="G8" s="506"/>
      <c r="H8" s="387"/>
      <c r="I8" s="387"/>
      <c r="J8" s="387"/>
      <c r="K8" s="387"/>
      <c r="L8" s="387"/>
      <c r="M8" s="387"/>
      <c r="N8" s="399"/>
      <c r="O8" s="506"/>
      <c r="P8" s="641"/>
      <c r="Q8" s="126" t="s">
        <v>5</v>
      </c>
      <c r="R8" s="122" t="s">
        <v>326</v>
      </c>
      <c r="S8" s="109" t="s">
        <v>83</v>
      </c>
    </row>
    <row r="9" spans="1:19" ht="17" thickBot="1" x14ac:dyDescent="0.25">
      <c r="A9" s="645"/>
      <c r="B9" s="518"/>
      <c r="C9" s="519"/>
      <c r="D9" s="244" t="s">
        <v>180</v>
      </c>
      <c r="E9" s="565"/>
      <c r="F9" s="504"/>
      <c r="G9" s="507"/>
      <c r="H9" s="388"/>
      <c r="I9" s="388"/>
      <c r="J9" s="388"/>
      <c r="K9" s="388"/>
      <c r="L9" s="388"/>
      <c r="M9" s="388"/>
      <c r="N9" s="400"/>
      <c r="O9" s="507"/>
      <c r="P9" s="641"/>
      <c r="Q9" s="127" t="s">
        <v>7</v>
      </c>
      <c r="R9" s="225" t="s">
        <v>327</v>
      </c>
      <c r="S9" s="102" t="s">
        <v>38</v>
      </c>
    </row>
    <row r="10" spans="1:19" ht="16" customHeight="1" x14ac:dyDescent="0.2">
      <c r="A10" s="646" t="s">
        <v>171</v>
      </c>
      <c r="B10" s="520"/>
      <c r="C10" s="521"/>
      <c r="D10" s="245" t="s">
        <v>181</v>
      </c>
      <c r="E10" s="479" t="s">
        <v>271</v>
      </c>
      <c r="F10" s="483" t="s">
        <v>141</v>
      </c>
      <c r="G10" s="532" t="s">
        <v>142</v>
      </c>
      <c r="H10" s="371" t="s">
        <v>138</v>
      </c>
      <c r="I10" s="371" t="s">
        <v>139</v>
      </c>
      <c r="J10" s="371" t="s">
        <v>140</v>
      </c>
      <c r="K10" s="371" t="s">
        <v>160</v>
      </c>
      <c r="L10" s="371" t="s">
        <v>236</v>
      </c>
      <c r="M10" s="371" t="s">
        <v>271</v>
      </c>
      <c r="N10" s="401" t="s">
        <v>141</v>
      </c>
      <c r="O10" s="532" t="s">
        <v>142</v>
      </c>
      <c r="P10" s="641"/>
      <c r="Q10" s="128" t="s">
        <v>9</v>
      </c>
      <c r="R10" s="123" t="s">
        <v>328</v>
      </c>
      <c r="S10" s="110" t="s">
        <v>38</v>
      </c>
    </row>
    <row r="11" spans="1:19" ht="16" customHeight="1" x14ac:dyDescent="0.2">
      <c r="A11" s="647"/>
      <c r="B11" s="522"/>
      <c r="C11" s="523"/>
      <c r="D11" s="246" t="s">
        <v>182</v>
      </c>
      <c r="E11" s="480"/>
      <c r="F11" s="484"/>
      <c r="G11" s="533"/>
      <c r="H11" s="372"/>
      <c r="I11" s="372"/>
      <c r="J11" s="372"/>
      <c r="K11" s="372"/>
      <c r="L11" s="372"/>
      <c r="M11" s="372"/>
      <c r="N11" s="402"/>
      <c r="O11" s="533"/>
      <c r="P11" s="641"/>
      <c r="Q11" s="128" t="s">
        <v>8</v>
      </c>
      <c r="R11" s="123" t="s">
        <v>329</v>
      </c>
      <c r="S11" s="110" t="s">
        <v>38</v>
      </c>
    </row>
    <row r="12" spans="1:19" ht="16" x14ac:dyDescent="0.2">
      <c r="A12" s="647"/>
      <c r="B12" s="522"/>
      <c r="C12" s="523"/>
      <c r="D12" s="242" t="s">
        <v>183</v>
      </c>
      <c r="E12" s="480"/>
      <c r="F12" s="484"/>
      <c r="G12" s="533"/>
      <c r="H12" s="372"/>
      <c r="I12" s="372"/>
      <c r="J12" s="372"/>
      <c r="K12" s="372"/>
      <c r="L12" s="372"/>
      <c r="M12" s="372"/>
      <c r="N12" s="402"/>
      <c r="O12" s="533"/>
      <c r="P12" s="641"/>
      <c r="Q12" s="128" t="s">
        <v>13</v>
      </c>
      <c r="R12" s="123" t="s">
        <v>330</v>
      </c>
      <c r="S12" s="110" t="s">
        <v>38</v>
      </c>
    </row>
    <row r="13" spans="1:19" ht="30" x14ac:dyDescent="0.2">
      <c r="A13" s="647"/>
      <c r="B13" s="522"/>
      <c r="C13" s="523"/>
      <c r="D13" s="247" t="s">
        <v>256</v>
      </c>
      <c r="E13" s="480"/>
      <c r="F13" s="484"/>
      <c r="G13" s="533"/>
      <c r="H13" s="372"/>
      <c r="I13" s="372"/>
      <c r="J13" s="372"/>
      <c r="K13" s="372"/>
      <c r="L13" s="372"/>
      <c r="M13" s="372"/>
      <c r="N13" s="402"/>
      <c r="O13" s="533"/>
      <c r="P13" s="641"/>
      <c r="Q13" s="129" t="s">
        <v>111</v>
      </c>
      <c r="R13" s="123" t="s">
        <v>331</v>
      </c>
      <c r="S13" s="110" t="s">
        <v>38</v>
      </c>
    </row>
    <row r="14" spans="1:19" ht="31" thickBot="1" x14ac:dyDescent="0.25">
      <c r="A14" s="647"/>
      <c r="B14" s="522"/>
      <c r="C14" s="523"/>
      <c r="D14" s="323" t="s">
        <v>350</v>
      </c>
      <c r="E14" s="481"/>
      <c r="F14" s="485"/>
      <c r="G14" s="534"/>
      <c r="H14" s="372"/>
      <c r="I14" s="372"/>
      <c r="J14" s="372"/>
      <c r="K14" s="372"/>
      <c r="L14" s="372"/>
      <c r="M14" s="372"/>
      <c r="N14" s="402"/>
      <c r="O14" s="534"/>
      <c r="P14" s="641"/>
      <c r="Q14" s="130" t="s">
        <v>112</v>
      </c>
      <c r="R14" s="187" t="s">
        <v>332</v>
      </c>
      <c r="S14" s="103" t="s">
        <v>38</v>
      </c>
    </row>
    <row r="15" spans="1:19" ht="31" thickBot="1" x14ac:dyDescent="0.25">
      <c r="A15" s="648"/>
      <c r="B15" s="524"/>
      <c r="C15" s="525"/>
      <c r="D15" s="322" t="s">
        <v>184</v>
      </c>
      <c r="E15" s="482"/>
      <c r="F15" s="486"/>
      <c r="G15" s="535"/>
      <c r="H15" s="373"/>
      <c r="I15" s="373"/>
      <c r="J15" s="373"/>
      <c r="K15" s="373"/>
      <c r="L15" s="373"/>
      <c r="M15" s="373"/>
      <c r="N15" s="403"/>
      <c r="O15" s="535"/>
      <c r="P15" s="642"/>
      <c r="Q15" s="131" t="s">
        <v>103</v>
      </c>
      <c r="R15" s="311" t="s">
        <v>333</v>
      </c>
      <c r="S15" s="111" t="s">
        <v>38</v>
      </c>
    </row>
    <row r="16" spans="1:19" ht="17" thickBot="1" x14ac:dyDescent="0.25">
      <c r="A16" s="144"/>
      <c r="B16" s="145"/>
      <c r="C16" s="151" t="s">
        <v>14</v>
      </c>
      <c r="D16" s="152" t="s">
        <v>15</v>
      </c>
      <c r="E16" s="152" t="s">
        <v>16</v>
      </c>
      <c r="F16" s="152" t="s">
        <v>17</v>
      </c>
      <c r="G16" s="152" t="s">
        <v>18</v>
      </c>
      <c r="H16" s="152" t="s">
        <v>19</v>
      </c>
      <c r="I16" s="152" t="s">
        <v>20</v>
      </c>
      <c r="J16" s="99"/>
      <c r="K16" s="99"/>
      <c r="L16" s="99"/>
      <c r="M16" s="99"/>
      <c r="N16" s="99"/>
      <c r="O16" s="99"/>
      <c r="P16" s="99"/>
      <c r="Q16" s="132" t="s">
        <v>121</v>
      </c>
      <c r="R16" s="124" t="s">
        <v>334</v>
      </c>
      <c r="S16" s="106" t="s">
        <v>38</v>
      </c>
    </row>
    <row r="17" spans="1:19" ht="20" customHeight="1" x14ac:dyDescent="0.2">
      <c r="A17" s="635" t="s">
        <v>223</v>
      </c>
      <c r="B17" s="639">
        <v>0.29166666666666669</v>
      </c>
      <c r="C17" s="545" t="s">
        <v>31</v>
      </c>
      <c r="D17" s="545" t="s">
        <v>31</v>
      </c>
      <c r="E17" s="629" t="s">
        <v>175</v>
      </c>
      <c r="F17" s="545" t="s">
        <v>32</v>
      </c>
      <c r="G17" s="545" t="s">
        <v>32</v>
      </c>
      <c r="H17" s="545" t="s">
        <v>32</v>
      </c>
      <c r="I17" s="609" t="s">
        <v>12</v>
      </c>
      <c r="Q17" s="324" t="s">
        <v>122</v>
      </c>
      <c r="R17" s="325" t="s">
        <v>335</v>
      </c>
      <c r="S17" s="326" t="s">
        <v>38</v>
      </c>
    </row>
    <row r="18" spans="1:19" ht="16" thickBot="1" x14ac:dyDescent="0.25">
      <c r="A18" s="636"/>
      <c r="B18" s="619"/>
      <c r="C18" s="608"/>
      <c r="D18" s="608"/>
      <c r="E18" s="630"/>
      <c r="F18" s="608"/>
      <c r="G18" s="608"/>
      <c r="H18" s="546"/>
      <c r="I18" s="610"/>
      <c r="Q18" s="148" t="s">
        <v>144</v>
      </c>
      <c r="R18" s="124" t="s">
        <v>336</v>
      </c>
      <c r="S18" s="149" t="s">
        <v>38</v>
      </c>
    </row>
    <row r="19" spans="1:19" ht="15" customHeight="1" x14ac:dyDescent="0.2">
      <c r="A19" s="636"/>
      <c r="B19" s="618">
        <v>0.33333333333333331</v>
      </c>
      <c r="C19" s="626" t="s">
        <v>146</v>
      </c>
      <c r="D19" s="612" t="s">
        <v>338</v>
      </c>
      <c r="E19" s="630"/>
      <c r="F19" s="632" t="s">
        <v>261</v>
      </c>
      <c r="G19" s="635" t="s">
        <v>252</v>
      </c>
      <c r="H19" s="546"/>
      <c r="I19" s="610"/>
      <c r="Q19" s="148" t="s">
        <v>21</v>
      </c>
      <c r="R19" s="142"/>
      <c r="S19" s="149" t="s">
        <v>38</v>
      </c>
    </row>
    <row r="20" spans="1:19" x14ac:dyDescent="0.2">
      <c r="A20" s="636"/>
      <c r="B20" s="619"/>
      <c r="C20" s="627"/>
      <c r="D20" s="613"/>
      <c r="E20" s="630"/>
      <c r="F20" s="633"/>
      <c r="G20" s="636"/>
      <c r="H20" s="546"/>
      <c r="I20" s="610"/>
      <c r="Q20" s="148" t="s">
        <v>168</v>
      </c>
      <c r="R20" s="143"/>
      <c r="S20" s="149" t="s">
        <v>38</v>
      </c>
    </row>
    <row r="21" spans="1:19" ht="15" customHeight="1" thickBot="1" x14ac:dyDescent="0.25">
      <c r="A21" s="636"/>
      <c r="B21" s="153">
        <v>0.375</v>
      </c>
      <c r="C21" s="627"/>
      <c r="D21" s="613"/>
      <c r="E21" s="630"/>
      <c r="F21" s="633"/>
      <c r="G21" s="636"/>
      <c r="H21" s="546"/>
      <c r="I21" s="610"/>
      <c r="Q21" s="154" t="s">
        <v>22</v>
      </c>
      <c r="R21" s="147"/>
      <c r="S21" s="150" t="s">
        <v>38</v>
      </c>
    </row>
    <row r="22" spans="1:19" x14ac:dyDescent="0.2">
      <c r="A22" s="636"/>
      <c r="B22" s="618">
        <v>0.41666666666666669</v>
      </c>
      <c r="C22" s="627"/>
      <c r="D22" s="613"/>
      <c r="E22" s="630"/>
      <c r="F22" s="633"/>
      <c r="G22" s="636"/>
      <c r="H22" s="546"/>
      <c r="I22" s="610"/>
    </row>
    <row r="23" spans="1:19" ht="16" thickBot="1" x14ac:dyDescent="0.25">
      <c r="A23" s="636"/>
      <c r="B23" s="638"/>
      <c r="C23" s="627"/>
      <c r="D23" s="613"/>
      <c r="E23" s="630"/>
      <c r="F23" s="633"/>
      <c r="G23" s="636"/>
      <c r="H23" s="546"/>
      <c r="I23" s="610"/>
    </row>
    <row r="24" spans="1:19" ht="16" thickBot="1" x14ac:dyDescent="0.25">
      <c r="A24" s="636"/>
      <c r="B24" s="619"/>
      <c r="C24" s="627"/>
      <c r="D24" s="613"/>
      <c r="E24" s="630"/>
      <c r="F24" s="633"/>
      <c r="G24" s="636"/>
      <c r="H24" s="546"/>
      <c r="I24" s="610"/>
      <c r="Q24" s="651" t="s">
        <v>165</v>
      </c>
      <c r="R24" s="652"/>
      <c r="S24" s="653"/>
    </row>
    <row r="25" spans="1:19" x14ac:dyDescent="0.2">
      <c r="A25" s="636"/>
      <c r="B25" s="155">
        <v>0.45833333333333331</v>
      </c>
      <c r="C25" s="627"/>
      <c r="D25" s="613"/>
      <c r="E25" s="630"/>
      <c r="F25" s="633"/>
      <c r="G25" s="636"/>
      <c r="H25" s="546"/>
      <c r="I25" s="610"/>
    </row>
    <row r="26" spans="1:19" ht="16" thickBot="1" x14ac:dyDescent="0.25">
      <c r="A26" s="637"/>
      <c r="B26" s="156">
        <v>0.5</v>
      </c>
      <c r="C26" s="628"/>
      <c r="D26" s="614"/>
      <c r="E26" s="631"/>
      <c r="F26" s="634"/>
      <c r="G26" s="637"/>
      <c r="H26" s="608"/>
      <c r="I26" s="611"/>
    </row>
    <row r="27" spans="1:19" ht="16" thickBot="1" x14ac:dyDescent="0.25">
      <c r="A27" s="260" t="s">
        <v>10</v>
      </c>
      <c r="B27" s="261"/>
      <c r="C27" s="261"/>
      <c r="D27" s="261"/>
      <c r="E27" s="261"/>
      <c r="F27" s="261"/>
      <c r="G27" s="261"/>
      <c r="H27" s="261"/>
      <c r="I27" s="261"/>
    </row>
    <row r="28" spans="1:19" ht="90" customHeight="1" x14ac:dyDescent="0.2">
      <c r="A28" s="635" t="s">
        <v>223</v>
      </c>
      <c r="B28" s="157">
        <v>0.54166666666666663</v>
      </c>
      <c r="C28" s="663" t="s">
        <v>339</v>
      </c>
      <c r="D28" s="626" t="s">
        <v>146</v>
      </c>
      <c r="E28" s="620" t="s">
        <v>147</v>
      </c>
      <c r="F28" s="545" t="s">
        <v>262</v>
      </c>
      <c r="G28" s="623" t="s">
        <v>116</v>
      </c>
      <c r="H28" s="609" t="s">
        <v>12</v>
      </c>
      <c r="I28" s="609" t="s">
        <v>12</v>
      </c>
    </row>
    <row r="29" spans="1:19" x14ac:dyDescent="0.2">
      <c r="A29" s="636"/>
      <c r="B29" s="153">
        <v>0.60416666666666663</v>
      </c>
      <c r="C29" s="664"/>
      <c r="D29" s="627"/>
      <c r="E29" s="621"/>
      <c r="F29" s="546"/>
      <c r="G29" s="624"/>
      <c r="H29" s="610"/>
      <c r="I29" s="610"/>
    </row>
    <row r="30" spans="1:19" ht="15" customHeight="1" x14ac:dyDescent="0.2">
      <c r="A30" s="636"/>
      <c r="B30" s="153">
        <v>0.64583333333333337</v>
      </c>
      <c r="C30" s="664"/>
      <c r="D30" s="627"/>
      <c r="E30" s="621"/>
      <c r="F30" s="546"/>
      <c r="G30" s="624"/>
      <c r="H30" s="610"/>
      <c r="I30" s="610"/>
    </row>
    <row r="31" spans="1:19" x14ac:dyDescent="0.2">
      <c r="A31" s="636"/>
      <c r="B31" s="155">
        <v>0.6875</v>
      </c>
      <c r="C31" s="664"/>
      <c r="D31" s="627"/>
      <c r="E31" s="621"/>
      <c r="F31" s="546"/>
      <c r="G31" s="624"/>
      <c r="H31" s="610"/>
      <c r="I31" s="610"/>
    </row>
    <row r="32" spans="1:19" x14ac:dyDescent="0.2">
      <c r="A32" s="636"/>
      <c r="B32" s="262"/>
      <c r="C32" s="664"/>
      <c r="D32" s="627"/>
      <c r="E32" s="621"/>
      <c r="F32" s="546"/>
      <c r="G32" s="624"/>
      <c r="H32" s="610"/>
      <c r="I32" s="610"/>
    </row>
    <row r="33" spans="1:9" x14ac:dyDescent="0.2">
      <c r="A33" s="636"/>
      <c r="B33" s="155">
        <v>0.70833333333333337</v>
      </c>
      <c r="C33" s="664"/>
      <c r="D33" s="627"/>
      <c r="E33" s="621"/>
      <c r="F33" s="546"/>
      <c r="G33" s="624"/>
      <c r="H33" s="610"/>
      <c r="I33" s="610"/>
    </row>
    <row r="34" spans="1:9" ht="16" thickBot="1" x14ac:dyDescent="0.25">
      <c r="A34" s="637"/>
      <c r="B34" s="264"/>
      <c r="C34" s="665"/>
      <c r="D34" s="628"/>
      <c r="E34" s="622"/>
      <c r="F34" s="608"/>
      <c r="G34" s="625"/>
      <c r="H34" s="611"/>
      <c r="I34" s="611"/>
    </row>
    <row r="35" spans="1:9" ht="16" thickBot="1" x14ac:dyDescent="0.25">
      <c r="A35" s="144"/>
      <c r="B35" s="145"/>
      <c r="C35" s="158" t="s">
        <v>14</v>
      </c>
      <c r="D35" s="159" t="s">
        <v>15</v>
      </c>
      <c r="E35" s="159" t="s">
        <v>16</v>
      </c>
      <c r="F35" s="159" t="s">
        <v>17</v>
      </c>
      <c r="G35" s="159" t="s">
        <v>18</v>
      </c>
      <c r="H35" s="159" t="s">
        <v>19</v>
      </c>
      <c r="I35" s="159" t="s">
        <v>20</v>
      </c>
    </row>
    <row r="36" spans="1:9" x14ac:dyDescent="0.2">
      <c r="A36" s="657" t="s">
        <v>177</v>
      </c>
      <c r="B36" s="263">
        <v>0.29166666666666669</v>
      </c>
      <c r="C36" s="545" t="s">
        <v>31</v>
      </c>
      <c r="D36" s="545" t="s">
        <v>31</v>
      </c>
      <c r="E36" s="545" t="s">
        <v>31</v>
      </c>
      <c r="F36" s="545" t="s">
        <v>32</v>
      </c>
      <c r="G36" s="545" t="s">
        <v>32</v>
      </c>
      <c r="H36" s="545" t="s">
        <v>32</v>
      </c>
      <c r="I36" s="609" t="s">
        <v>12</v>
      </c>
    </row>
    <row r="37" spans="1:9" ht="16" thickBot="1" x14ac:dyDescent="0.25">
      <c r="A37" s="658"/>
      <c r="B37" s="262"/>
      <c r="C37" s="608"/>
      <c r="D37" s="608"/>
      <c r="E37" s="608"/>
      <c r="F37" s="608"/>
      <c r="G37" s="608"/>
      <c r="H37" s="546"/>
      <c r="I37" s="610"/>
    </row>
    <row r="38" spans="1:9" ht="120" customHeight="1" x14ac:dyDescent="0.2">
      <c r="A38" s="658"/>
      <c r="B38" s="618">
        <v>0.33333333333333331</v>
      </c>
      <c r="C38" s="615" t="s">
        <v>176</v>
      </c>
      <c r="D38" s="612" t="s">
        <v>338</v>
      </c>
      <c r="E38" s="615" t="s">
        <v>176</v>
      </c>
      <c r="F38" s="632" t="s">
        <v>352</v>
      </c>
      <c r="G38" s="654" t="s">
        <v>212</v>
      </c>
      <c r="H38" s="546"/>
      <c r="I38" s="610"/>
    </row>
    <row r="39" spans="1:9" x14ac:dyDescent="0.2">
      <c r="A39" s="658"/>
      <c r="B39" s="619"/>
      <c r="C39" s="616"/>
      <c r="D39" s="613"/>
      <c r="E39" s="616"/>
      <c r="F39" s="633"/>
      <c r="G39" s="655"/>
      <c r="H39" s="546"/>
      <c r="I39" s="610"/>
    </row>
    <row r="40" spans="1:9" ht="15" customHeight="1" x14ac:dyDescent="0.2">
      <c r="A40" s="658"/>
      <c r="B40" s="153">
        <v>0.375</v>
      </c>
      <c r="C40" s="616"/>
      <c r="D40" s="613"/>
      <c r="E40" s="616"/>
      <c r="F40" s="633"/>
      <c r="G40" s="655"/>
      <c r="H40" s="546"/>
      <c r="I40" s="610"/>
    </row>
    <row r="41" spans="1:9" x14ac:dyDescent="0.2">
      <c r="A41" s="658"/>
      <c r="B41" s="618">
        <v>0.41666666666666669</v>
      </c>
      <c r="C41" s="616"/>
      <c r="D41" s="613"/>
      <c r="E41" s="616"/>
      <c r="F41" s="633"/>
      <c r="G41" s="655"/>
      <c r="H41" s="546"/>
      <c r="I41" s="610"/>
    </row>
    <row r="42" spans="1:9" x14ac:dyDescent="0.2">
      <c r="A42" s="658"/>
      <c r="B42" s="638"/>
      <c r="C42" s="616"/>
      <c r="D42" s="613"/>
      <c r="E42" s="616"/>
      <c r="F42" s="633"/>
      <c r="G42" s="655"/>
      <c r="H42" s="546"/>
      <c r="I42" s="610"/>
    </row>
    <row r="43" spans="1:9" x14ac:dyDescent="0.2">
      <c r="A43" s="658"/>
      <c r="B43" s="619"/>
      <c r="C43" s="616"/>
      <c r="D43" s="613"/>
      <c r="E43" s="616"/>
      <c r="F43" s="633"/>
      <c r="G43" s="655"/>
      <c r="H43" s="546"/>
      <c r="I43" s="610"/>
    </row>
    <row r="44" spans="1:9" x14ac:dyDescent="0.2">
      <c r="A44" s="658"/>
      <c r="B44" s="155">
        <v>0.45833333333333331</v>
      </c>
      <c r="C44" s="616"/>
      <c r="D44" s="613"/>
      <c r="E44" s="616"/>
      <c r="F44" s="633"/>
      <c r="G44" s="655"/>
      <c r="H44" s="546"/>
      <c r="I44" s="610"/>
    </row>
    <row r="45" spans="1:9" ht="16" thickBot="1" x14ac:dyDescent="0.25">
      <c r="A45" s="659"/>
      <c r="B45" s="156">
        <v>0.5</v>
      </c>
      <c r="C45" s="617"/>
      <c r="D45" s="614"/>
      <c r="E45" s="617"/>
      <c r="F45" s="634"/>
      <c r="G45" s="656"/>
      <c r="H45" s="608"/>
      <c r="I45" s="611"/>
    </row>
    <row r="46" spans="1:9" ht="16" thickBot="1" x14ac:dyDescent="0.25">
      <c r="A46" s="260" t="s">
        <v>10</v>
      </c>
      <c r="B46" s="261"/>
      <c r="C46" s="261"/>
      <c r="D46" s="261"/>
      <c r="E46" s="261"/>
      <c r="F46" s="261"/>
      <c r="G46" s="261"/>
      <c r="H46" s="261"/>
      <c r="I46" s="261"/>
    </row>
    <row r="47" spans="1:9" ht="90" customHeight="1" x14ac:dyDescent="0.2">
      <c r="A47" s="657" t="s">
        <v>177</v>
      </c>
      <c r="B47" s="157">
        <v>0.54166666666666663</v>
      </c>
      <c r="C47" s="635" t="s">
        <v>174</v>
      </c>
      <c r="D47" s="635" t="s">
        <v>174</v>
      </c>
      <c r="E47" s="660" t="s">
        <v>226</v>
      </c>
      <c r="F47" s="654" t="s">
        <v>262</v>
      </c>
      <c r="G47" s="623" t="s">
        <v>148</v>
      </c>
      <c r="H47" s="609" t="s">
        <v>12</v>
      </c>
      <c r="I47" s="609" t="s">
        <v>12</v>
      </c>
    </row>
    <row r="48" spans="1:9" x14ac:dyDescent="0.2">
      <c r="A48" s="658"/>
      <c r="B48" s="153">
        <v>0.60416666666666663</v>
      </c>
      <c r="C48" s="636"/>
      <c r="D48" s="636"/>
      <c r="E48" s="661"/>
      <c r="F48" s="655"/>
      <c r="G48" s="624"/>
      <c r="H48" s="610"/>
      <c r="I48" s="610"/>
    </row>
    <row r="49" spans="1:9" ht="15" customHeight="1" x14ac:dyDescent="0.2">
      <c r="A49" s="658"/>
      <c r="B49" s="153">
        <v>0.64583333333333337</v>
      </c>
      <c r="C49" s="636"/>
      <c r="D49" s="636"/>
      <c r="E49" s="661"/>
      <c r="F49" s="655"/>
      <c r="G49" s="624"/>
      <c r="H49" s="610"/>
      <c r="I49" s="610"/>
    </row>
    <row r="50" spans="1:9" x14ac:dyDescent="0.2">
      <c r="A50" s="658"/>
      <c r="B50" s="618">
        <v>0.6875</v>
      </c>
      <c r="C50" s="636"/>
      <c r="D50" s="636"/>
      <c r="E50" s="661"/>
      <c r="F50" s="655"/>
      <c r="G50" s="624"/>
      <c r="H50" s="610"/>
      <c r="I50" s="610"/>
    </row>
    <row r="51" spans="1:9" x14ac:dyDescent="0.2">
      <c r="A51" s="658"/>
      <c r="B51" s="619"/>
      <c r="C51" s="636"/>
      <c r="D51" s="636"/>
      <c r="E51" s="661"/>
      <c r="F51" s="655"/>
      <c r="G51" s="624"/>
      <c r="H51" s="610"/>
      <c r="I51" s="610"/>
    </row>
    <row r="52" spans="1:9" x14ac:dyDescent="0.2">
      <c r="A52" s="658"/>
      <c r="B52" s="618">
        <v>0.70833333333333337</v>
      </c>
      <c r="C52" s="636"/>
      <c r="D52" s="636"/>
      <c r="E52" s="661"/>
      <c r="F52" s="655"/>
      <c r="G52" s="624"/>
      <c r="H52" s="610"/>
      <c r="I52" s="610"/>
    </row>
    <row r="53" spans="1:9" ht="16" thickBot="1" x14ac:dyDescent="0.25">
      <c r="A53" s="659"/>
      <c r="B53" s="666"/>
      <c r="C53" s="637"/>
      <c r="D53" s="637"/>
      <c r="E53" s="662"/>
      <c r="F53" s="656"/>
      <c r="G53" s="625"/>
      <c r="H53" s="611"/>
      <c r="I53" s="611"/>
    </row>
    <row r="54" spans="1:9" ht="16" thickBot="1" x14ac:dyDescent="0.25"/>
    <row r="55" spans="1:9" ht="16" thickBot="1" x14ac:dyDescent="0.25">
      <c r="C55" s="605" t="s">
        <v>351</v>
      </c>
      <c r="D55" s="606"/>
      <c r="E55" s="606"/>
      <c r="F55" s="606"/>
      <c r="G55" s="607"/>
    </row>
  </sheetData>
  <mergeCells count="91">
    <mergeCell ref="A28:A34"/>
    <mergeCell ref="C47:C53"/>
    <mergeCell ref="F38:F45"/>
    <mergeCell ref="G38:G45"/>
    <mergeCell ref="A36:A45"/>
    <mergeCell ref="D28:D34"/>
    <mergeCell ref="B52:B53"/>
    <mergeCell ref="B38:B39"/>
    <mergeCell ref="A17:A26"/>
    <mergeCell ref="G17:G18"/>
    <mergeCell ref="R2:S2"/>
    <mergeCell ref="Q24:S24"/>
    <mergeCell ref="I47:I53"/>
    <mergeCell ref="H47:H53"/>
    <mergeCell ref="G47:G53"/>
    <mergeCell ref="F47:F53"/>
    <mergeCell ref="A47:A53"/>
    <mergeCell ref="E47:E53"/>
    <mergeCell ref="D47:D53"/>
    <mergeCell ref="C28:C34"/>
    <mergeCell ref="B50:B51"/>
    <mergeCell ref="B41:B43"/>
    <mergeCell ref="C38:C45"/>
    <mergeCell ref="C36:C37"/>
    <mergeCell ref="Q1:S1"/>
    <mergeCell ref="A1:P1"/>
    <mergeCell ref="P2:P3"/>
    <mergeCell ref="A2:D4"/>
    <mergeCell ref="E2:E3"/>
    <mergeCell ref="K2:K3"/>
    <mergeCell ref="M2:M3"/>
    <mergeCell ref="I2:I3"/>
    <mergeCell ref="J2:J3"/>
    <mergeCell ref="L2:L3"/>
    <mergeCell ref="H2:H3"/>
    <mergeCell ref="F2:F3"/>
    <mergeCell ref="G2:G3"/>
    <mergeCell ref="O2:O3"/>
    <mergeCell ref="N2:N3"/>
    <mergeCell ref="K10:K15"/>
    <mergeCell ref="L10:L15"/>
    <mergeCell ref="I5:I9"/>
    <mergeCell ref="A5:C9"/>
    <mergeCell ref="A10:C15"/>
    <mergeCell ref="E5:E9"/>
    <mergeCell ref="E10:E15"/>
    <mergeCell ref="F5:F9"/>
    <mergeCell ref="F10:F15"/>
    <mergeCell ref="G10:G15"/>
    <mergeCell ref="H5:H9"/>
    <mergeCell ref="H10:H15"/>
    <mergeCell ref="G5:G9"/>
    <mergeCell ref="P5:P15"/>
    <mergeCell ref="O5:O9"/>
    <mergeCell ref="N5:N9"/>
    <mergeCell ref="O10:O15"/>
    <mergeCell ref="N10:N15"/>
    <mergeCell ref="M5:M9"/>
    <mergeCell ref="M10:M15"/>
    <mergeCell ref="I10:I15"/>
    <mergeCell ref="J5:J9"/>
    <mergeCell ref="K5:K9"/>
    <mergeCell ref="L5:L9"/>
    <mergeCell ref="J10:J15"/>
    <mergeCell ref="B19:B20"/>
    <mergeCell ref="F17:F18"/>
    <mergeCell ref="E28:E34"/>
    <mergeCell ref="G28:G34"/>
    <mergeCell ref="C19:C26"/>
    <mergeCell ref="E17:E26"/>
    <mergeCell ref="F19:F26"/>
    <mergeCell ref="G19:G26"/>
    <mergeCell ref="B22:B24"/>
    <mergeCell ref="B17:B18"/>
    <mergeCell ref="C17:C18"/>
    <mergeCell ref="D19:D26"/>
    <mergeCell ref="D17:D18"/>
    <mergeCell ref="H17:H26"/>
    <mergeCell ref="I17:I26"/>
    <mergeCell ref="F28:F34"/>
    <mergeCell ref="H28:H34"/>
    <mergeCell ref="I28:I34"/>
    <mergeCell ref="C55:G55"/>
    <mergeCell ref="H36:H45"/>
    <mergeCell ref="I36:I45"/>
    <mergeCell ref="D36:D37"/>
    <mergeCell ref="E36:E37"/>
    <mergeCell ref="F36:F37"/>
    <mergeCell ref="G36:G37"/>
    <mergeCell ref="D38:D45"/>
    <mergeCell ref="E38:E45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R23"/>
  <sheetViews>
    <sheetView zoomScale="73" zoomScaleNormal="73" zoomScalePageLayoutView="77" workbookViewId="0">
      <selection sqref="A1:O21"/>
    </sheetView>
  </sheetViews>
  <sheetFormatPr baseColWidth="10" defaultColWidth="8.83203125" defaultRowHeight="15" x14ac:dyDescent="0.2"/>
  <cols>
    <col min="1" max="1" width="10.83203125" customWidth="1"/>
    <col min="2" max="2" width="16.6640625" customWidth="1"/>
    <col min="3" max="3" width="11.1640625" customWidth="1"/>
    <col min="4" max="4" width="11.5" customWidth="1"/>
    <col min="5" max="5" width="12.6640625" customWidth="1"/>
    <col min="6" max="6" width="12" customWidth="1"/>
    <col min="7" max="7" width="10.6640625" customWidth="1"/>
    <col min="8" max="8" width="14.1640625" customWidth="1"/>
    <col min="9" max="9" width="13.5" customWidth="1"/>
    <col min="10" max="10" width="14.83203125" customWidth="1"/>
    <col min="11" max="11" width="13.1640625" customWidth="1"/>
    <col min="12" max="14" width="10.5" customWidth="1"/>
    <col min="15" max="15" width="14.83203125" customWidth="1"/>
    <col min="16" max="16" width="12.33203125" customWidth="1"/>
    <col min="17" max="17" width="43.1640625" customWidth="1"/>
    <col min="18" max="18" width="34.1640625" customWidth="1"/>
    <col min="19" max="19" width="5.83203125" customWidth="1"/>
    <col min="20" max="20" width="24.6640625" customWidth="1"/>
    <col min="21" max="21" width="11" customWidth="1"/>
    <col min="22" max="22" width="5.1640625" customWidth="1"/>
    <col min="24" max="24" width="24.83203125" customWidth="1"/>
  </cols>
  <sheetData>
    <row r="1" spans="1:18" ht="15" customHeight="1" thickBot="1" x14ac:dyDescent="0.25">
      <c r="A1" s="689" t="s">
        <v>337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1"/>
      <c r="P1" s="536" t="s">
        <v>23</v>
      </c>
      <c r="Q1" s="537"/>
      <c r="R1" s="538"/>
    </row>
    <row r="2" spans="1:18" ht="17" customHeight="1" thickBot="1" x14ac:dyDescent="0.25">
      <c r="A2" s="575" t="s">
        <v>128</v>
      </c>
      <c r="B2" s="576"/>
      <c r="C2" s="577"/>
      <c r="D2" s="427" t="s">
        <v>150</v>
      </c>
      <c r="E2" s="429" t="s">
        <v>151</v>
      </c>
      <c r="F2" s="431" t="s">
        <v>152</v>
      </c>
      <c r="G2" s="427" t="s">
        <v>153</v>
      </c>
      <c r="H2" s="433" t="s">
        <v>154</v>
      </c>
      <c r="I2" s="435" t="s">
        <v>155</v>
      </c>
      <c r="J2" s="435" t="s">
        <v>156</v>
      </c>
      <c r="K2" s="435" t="s">
        <v>157</v>
      </c>
      <c r="L2" s="553" t="s">
        <v>158</v>
      </c>
      <c r="M2" s="407" t="s">
        <v>65</v>
      </c>
      <c r="N2" s="407" t="s">
        <v>237</v>
      </c>
      <c r="O2" s="649" t="s">
        <v>159</v>
      </c>
      <c r="P2" s="134" t="s">
        <v>70</v>
      </c>
      <c r="Q2" s="359" t="s">
        <v>71</v>
      </c>
      <c r="R2" s="360"/>
    </row>
    <row r="3" spans="1:18" ht="17" thickBot="1" x14ac:dyDescent="0.25">
      <c r="A3" s="578"/>
      <c r="B3" s="579"/>
      <c r="C3" s="580"/>
      <c r="D3" s="428"/>
      <c r="E3" s="430"/>
      <c r="F3" s="432"/>
      <c r="G3" s="428"/>
      <c r="H3" s="434"/>
      <c r="I3" s="436"/>
      <c r="J3" s="436"/>
      <c r="K3" s="436"/>
      <c r="L3" s="554"/>
      <c r="M3" s="408"/>
      <c r="N3" s="408"/>
      <c r="O3" s="650"/>
      <c r="P3" s="104" t="s">
        <v>1</v>
      </c>
      <c r="Q3" s="120" t="s">
        <v>321</v>
      </c>
      <c r="R3" s="105" t="s">
        <v>38</v>
      </c>
    </row>
    <row r="4" spans="1:18" ht="17" thickBot="1" x14ac:dyDescent="0.25">
      <c r="A4" s="581"/>
      <c r="B4" s="582"/>
      <c r="C4" s="583"/>
      <c r="D4" s="160" t="s">
        <v>263</v>
      </c>
      <c r="E4" s="161" t="s">
        <v>273</v>
      </c>
      <c r="F4" s="162" t="s">
        <v>274</v>
      </c>
      <c r="G4" s="161" t="s">
        <v>275</v>
      </c>
      <c r="H4" s="163" t="s">
        <v>276</v>
      </c>
      <c r="I4" s="161" t="s">
        <v>277</v>
      </c>
      <c r="J4" s="161" t="s">
        <v>278</v>
      </c>
      <c r="K4" s="162" t="s">
        <v>279</v>
      </c>
      <c r="L4" s="164" t="s">
        <v>280</v>
      </c>
      <c r="M4" s="161" t="s">
        <v>281</v>
      </c>
      <c r="N4" s="161" t="s">
        <v>282</v>
      </c>
      <c r="O4" s="165" t="s">
        <v>283</v>
      </c>
      <c r="P4" s="107" t="s">
        <v>2</v>
      </c>
      <c r="Q4" s="229" t="s">
        <v>322</v>
      </c>
      <c r="R4" s="106" t="s">
        <v>38</v>
      </c>
    </row>
    <row r="5" spans="1:18" ht="15" customHeight="1" x14ac:dyDescent="0.2">
      <c r="A5" s="682" t="s">
        <v>133</v>
      </c>
      <c r="B5" s="566" t="s">
        <v>163</v>
      </c>
      <c r="C5" s="686" t="s">
        <v>257</v>
      </c>
      <c r="D5" s="452" t="s">
        <v>141</v>
      </c>
      <c r="E5" s="455" t="s">
        <v>142</v>
      </c>
      <c r="F5" s="409" t="s">
        <v>138</v>
      </c>
      <c r="G5" s="404" t="s">
        <v>139</v>
      </c>
      <c r="H5" s="404" t="s">
        <v>140</v>
      </c>
      <c r="I5" s="404" t="s">
        <v>160</v>
      </c>
      <c r="J5" s="404" t="s">
        <v>236</v>
      </c>
      <c r="K5" s="404" t="s">
        <v>271</v>
      </c>
      <c r="L5" s="404" t="s">
        <v>141</v>
      </c>
      <c r="M5" s="392" t="s">
        <v>142</v>
      </c>
      <c r="N5" s="670" t="s">
        <v>138</v>
      </c>
      <c r="O5" s="667"/>
      <c r="P5" s="107" t="s">
        <v>3</v>
      </c>
      <c r="Q5" s="230" t="s">
        <v>323</v>
      </c>
      <c r="R5" s="106" t="s">
        <v>38</v>
      </c>
    </row>
    <row r="6" spans="1:18" ht="16" x14ac:dyDescent="0.2">
      <c r="A6" s="683"/>
      <c r="B6" s="685"/>
      <c r="C6" s="687"/>
      <c r="D6" s="453"/>
      <c r="E6" s="456"/>
      <c r="F6" s="410"/>
      <c r="G6" s="405"/>
      <c r="H6" s="405"/>
      <c r="I6" s="405"/>
      <c r="J6" s="405"/>
      <c r="K6" s="405"/>
      <c r="L6" s="405"/>
      <c r="M6" s="393"/>
      <c r="N6" s="671"/>
      <c r="O6" s="668"/>
      <c r="P6" s="107" t="s">
        <v>4</v>
      </c>
      <c r="Q6" s="121" t="s">
        <v>324</v>
      </c>
      <c r="R6" s="106" t="s">
        <v>38</v>
      </c>
    </row>
    <row r="7" spans="1:18" ht="16" x14ac:dyDescent="0.2">
      <c r="A7" s="683"/>
      <c r="B7" s="685"/>
      <c r="C7" s="687"/>
      <c r="D7" s="453"/>
      <c r="E7" s="456"/>
      <c r="F7" s="410"/>
      <c r="G7" s="405"/>
      <c r="H7" s="405"/>
      <c r="I7" s="405"/>
      <c r="J7" s="405"/>
      <c r="K7" s="405"/>
      <c r="L7" s="405"/>
      <c r="M7" s="393"/>
      <c r="N7" s="671"/>
      <c r="O7" s="668"/>
      <c r="P7" s="125" t="s">
        <v>6</v>
      </c>
      <c r="Q7" s="121" t="s">
        <v>325</v>
      </c>
      <c r="R7" s="108" t="s">
        <v>83</v>
      </c>
    </row>
    <row r="8" spans="1:18" ht="17" thickBot="1" x14ac:dyDescent="0.25">
      <c r="A8" s="683"/>
      <c r="B8" s="685"/>
      <c r="C8" s="687"/>
      <c r="D8" s="453"/>
      <c r="E8" s="456"/>
      <c r="F8" s="410"/>
      <c r="G8" s="405"/>
      <c r="H8" s="405"/>
      <c r="I8" s="405"/>
      <c r="J8" s="405"/>
      <c r="K8" s="405"/>
      <c r="L8" s="405"/>
      <c r="M8" s="393"/>
      <c r="N8" s="671"/>
      <c r="O8" s="668"/>
      <c r="P8" s="126" t="s">
        <v>5</v>
      </c>
      <c r="Q8" s="122" t="s">
        <v>326</v>
      </c>
      <c r="R8" s="109" t="s">
        <v>83</v>
      </c>
    </row>
    <row r="9" spans="1:18" ht="17" thickBot="1" x14ac:dyDescent="0.25">
      <c r="A9" s="684"/>
      <c r="B9" s="567"/>
      <c r="C9" s="688"/>
      <c r="D9" s="454"/>
      <c r="E9" s="457"/>
      <c r="F9" s="411"/>
      <c r="G9" s="406"/>
      <c r="H9" s="406"/>
      <c r="I9" s="406"/>
      <c r="J9" s="406"/>
      <c r="K9" s="406"/>
      <c r="L9" s="406"/>
      <c r="M9" s="394"/>
      <c r="N9" s="672"/>
      <c r="O9" s="668"/>
      <c r="P9" s="127" t="s">
        <v>7</v>
      </c>
      <c r="Q9" s="225" t="s">
        <v>327</v>
      </c>
      <c r="R9" s="102" t="s">
        <v>38</v>
      </c>
    </row>
    <row r="10" spans="1:18" ht="16" x14ac:dyDescent="0.2">
      <c r="A10" s="673" t="s">
        <v>285</v>
      </c>
      <c r="B10" s="674"/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5"/>
      <c r="O10" s="668"/>
      <c r="P10" s="128" t="s">
        <v>9</v>
      </c>
      <c r="Q10" s="123" t="s">
        <v>328</v>
      </c>
      <c r="R10" s="110" t="s">
        <v>38</v>
      </c>
    </row>
    <row r="11" spans="1:18" ht="16" x14ac:dyDescent="0.2">
      <c r="A11" s="676"/>
      <c r="B11" s="677"/>
      <c r="C11" s="677"/>
      <c r="D11" s="677"/>
      <c r="E11" s="677"/>
      <c r="F11" s="677"/>
      <c r="G11" s="677"/>
      <c r="H11" s="677"/>
      <c r="I11" s="677"/>
      <c r="J11" s="677"/>
      <c r="K11" s="677"/>
      <c r="L11" s="677"/>
      <c r="M11" s="677"/>
      <c r="N11" s="678"/>
      <c r="O11" s="668"/>
      <c r="P11" s="128" t="s">
        <v>8</v>
      </c>
      <c r="Q11" s="123" t="s">
        <v>329</v>
      </c>
      <c r="R11" s="110" t="s">
        <v>38</v>
      </c>
    </row>
    <row r="12" spans="1:18" ht="16" x14ac:dyDescent="0.2">
      <c r="A12" s="676"/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8"/>
      <c r="O12" s="668"/>
      <c r="P12" s="128" t="s">
        <v>13</v>
      </c>
      <c r="Q12" s="123" t="s">
        <v>330</v>
      </c>
      <c r="R12" s="110" t="s">
        <v>38</v>
      </c>
    </row>
    <row r="13" spans="1:18" ht="16" x14ac:dyDescent="0.2">
      <c r="A13" s="676"/>
      <c r="B13" s="677"/>
      <c r="C13" s="677"/>
      <c r="D13" s="677"/>
      <c r="E13" s="677"/>
      <c r="F13" s="677"/>
      <c r="G13" s="677"/>
      <c r="H13" s="677"/>
      <c r="I13" s="677"/>
      <c r="J13" s="677"/>
      <c r="K13" s="677"/>
      <c r="L13" s="677"/>
      <c r="M13" s="677"/>
      <c r="N13" s="678"/>
      <c r="O13" s="668"/>
      <c r="P13" s="129" t="s">
        <v>111</v>
      </c>
      <c r="Q13" s="123" t="s">
        <v>331</v>
      </c>
      <c r="R13" s="110" t="s">
        <v>38</v>
      </c>
    </row>
    <row r="14" spans="1:18" ht="17" thickBot="1" x14ac:dyDescent="0.25">
      <c r="A14" s="676"/>
      <c r="B14" s="677"/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8"/>
      <c r="O14" s="668"/>
      <c r="P14" s="130" t="s">
        <v>112</v>
      </c>
      <c r="Q14" s="187" t="s">
        <v>332</v>
      </c>
      <c r="R14" s="103" t="s">
        <v>38</v>
      </c>
    </row>
    <row r="15" spans="1:18" ht="16" x14ac:dyDescent="0.2">
      <c r="A15" s="676"/>
      <c r="B15" s="677"/>
      <c r="C15" s="677"/>
      <c r="D15" s="677"/>
      <c r="E15" s="677"/>
      <c r="F15" s="677"/>
      <c r="G15" s="677"/>
      <c r="H15" s="677"/>
      <c r="I15" s="677"/>
      <c r="J15" s="677"/>
      <c r="K15" s="677"/>
      <c r="L15" s="677"/>
      <c r="M15" s="677"/>
      <c r="N15" s="678"/>
      <c r="O15" s="668"/>
      <c r="P15" s="131" t="s">
        <v>103</v>
      </c>
      <c r="Q15" s="188" t="s">
        <v>333</v>
      </c>
      <c r="R15" s="111" t="s">
        <v>38</v>
      </c>
    </row>
    <row r="16" spans="1:18" ht="16" x14ac:dyDescent="0.2">
      <c r="A16" s="676"/>
      <c r="B16" s="677"/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8"/>
      <c r="O16" s="668"/>
      <c r="P16" s="132" t="s">
        <v>121</v>
      </c>
      <c r="Q16" s="124" t="s">
        <v>334</v>
      </c>
      <c r="R16" s="106" t="s">
        <v>38</v>
      </c>
    </row>
    <row r="17" spans="1:18" ht="16" x14ac:dyDescent="0.2">
      <c r="A17" s="676"/>
      <c r="B17" s="677"/>
      <c r="C17" s="677"/>
      <c r="D17" s="677"/>
      <c r="E17" s="677"/>
      <c r="F17" s="677"/>
      <c r="G17" s="677"/>
      <c r="H17" s="677"/>
      <c r="I17" s="677"/>
      <c r="J17" s="677"/>
      <c r="K17" s="677"/>
      <c r="L17" s="677"/>
      <c r="M17" s="677"/>
      <c r="N17" s="678"/>
      <c r="O17" s="668"/>
      <c r="P17" s="189" t="s">
        <v>122</v>
      </c>
      <c r="Q17" s="124" t="s">
        <v>335</v>
      </c>
      <c r="R17" s="106" t="s">
        <v>38</v>
      </c>
    </row>
    <row r="18" spans="1:18" x14ac:dyDescent="0.2">
      <c r="A18" s="676"/>
      <c r="B18" s="677"/>
      <c r="C18" s="677"/>
      <c r="D18" s="677"/>
      <c r="E18" s="677"/>
      <c r="F18" s="677"/>
      <c r="G18" s="677"/>
      <c r="H18" s="677"/>
      <c r="I18" s="677"/>
      <c r="J18" s="677"/>
      <c r="K18" s="677"/>
      <c r="L18" s="677"/>
      <c r="M18" s="677"/>
      <c r="N18" s="678"/>
      <c r="O18" s="668"/>
      <c r="P18" s="149" t="s">
        <v>144</v>
      </c>
      <c r="Q18" s="124" t="s">
        <v>336</v>
      </c>
      <c r="R18" s="149" t="s">
        <v>38</v>
      </c>
    </row>
    <row r="19" spans="1:18" x14ac:dyDescent="0.2">
      <c r="A19" s="676"/>
      <c r="B19" s="677"/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678"/>
      <c r="O19" s="668"/>
      <c r="P19" s="149" t="s">
        <v>21</v>
      </c>
      <c r="Q19" s="142"/>
      <c r="R19" s="149" t="s">
        <v>38</v>
      </c>
    </row>
    <row r="20" spans="1:18" x14ac:dyDescent="0.2">
      <c r="A20" s="676"/>
      <c r="B20" s="677"/>
      <c r="C20" s="677"/>
      <c r="D20" s="677"/>
      <c r="E20" s="677"/>
      <c r="F20" s="677"/>
      <c r="G20" s="677"/>
      <c r="H20" s="677"/>
      <c r="I20" s="677"/>
      <c r="J20" s="677"/>
      <c r="K20" s="677"/>
      <c r="L20" s="677"/>
      <c r="M20" s="677"/>
      <c r="N20" s="678"/>
      <c r="O20" s="668"/>
      <c r="P20" s="149" t="s">
        <v>168</v>
      </c>
      <c r="Q20" s="143"/>
      <c r="R20" s="149" t="s">
        <v>38</v>
      </c>
    </row>
    <row r="21" spans="1:18" ht="16" thickBot="1" x14ac:dyDescent="0.25">
      <c r="A21" s="679"/>
      <c r="B21" s="680"/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1"/>
      <c r="O21" s="669"/>
      <c r="P21" s="150" t="s">
        <v>22</v>
      </c>
      <c r="Q21" s="147"/>
      <c r="R21" s="150" t="s">
        <v>38</v>
      </c>
    </row>
    <row r="23" spans="1:18" x14ac:dyDescent="0.2">
      <c r="H23" s="186"/>
    </row>
  </sheetData>
  <mergeCells count="32">
    <mergeCell ref="G2:G3"/>
    <mergeCell ref="F2:F3"/>
    <mergeCell ref="A1:O1"/>
    <mergeCell ref="E2:E3"/>
    <mergeCell ref="D2:D3"/>
    <mergeCell ref="A2:C4"/>
    <mergeCell ref="O2:O3"/>
    <mergeCell ref="L2:L3"/>
    <mergeCell ref="K2:K3"/>
    <mergeCell ref="J2:J3"/>
    <mergeCell ref="I2:I3"/>
    <mergeCell ref="I5:I9"/>
    <mergeCell ref="J5:J9"/>
    <mergeCell ref="K5:K9"/>
    <mergeCell ref="H2:H3"/>
    <mergeCell ref="P1:R1"/>
    <mergeCell ref="Q2:R2"/>
    <mergeCell ref="O5:O21"/>
    <mergeCell ref="M2:M3"/>
    <mergeCell ref="N2:N3"/>
    <mergeCell ref="L5:L9"/>
    <mergeCell ref="M5:M9"/>
    <mergeCell ref="N5:N9"/>
    <mergeCell ref="A10:N21"/>
    <mergeCell ref="A5:A9"/>
    <mergeCell ref="B5:B9"/>
    <mergeCell ref="C5:C9"/>
    <mergeCell ref="D5:D9"/>
    <mergeCell ref="E5:E9"/>
    <mergeCell ref="F5:F9"/>
    <mergeCell ref="G5:G9"/>
    <mergeCell ref="H5:H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M42"/>
  <sheetViews>
    <sheetView tabSelected="1" topLeftCell="B4" zoomScale="118" zoomScaleNormal="100" zoomScalePageLayoutView="77" workbookViewId="0">
      <selection activeCell="A24" sqref="A24:J42"/>
    </sheetView>
  </sheetViews>
  <sheetFormatPr baseColWidth="10" defaultColWidth="8.83203125" defaultRowHeight="15" x14ac:dyDescent="0.2"/>
  <cols>
    <col min="1" max="1" width="12.6640625" customWidth="1"/>
    <col min="2" max="2" width="18.33203125" customWidth="1"/>
    <col min="4" max="4" width="18.6640625" customWidth="1"/>
    <col min="5" max="5" width="7.6640625" customWidth="1"/>
    <col min="6" max="6" width="7.33203125" customWidth="1"/>
    <col min="7" max="7" width="1.5" customWidth="1"/>
    <col min="8" max="8" width="5.1640625" customWidth="1"/>
    <col min="9" max="9" width="6.83203125" customWidth="1"/>
    <col min="10" max="10" width="9.33203125" customWidth="1"/>
    <col min="11" max="11" width="15.1640625" customWidth="1"/>
    <col min="12" max="12" width="41.5" customWidth="1"/>
    <col min="13" max="13" width="9.5" customWidth="1"/>
    <col min="14" max="14" width="12.6640625" customWidth="1"/>
    <col min="15" max="15" width="21" customWidth="1"/>
    <col min="16" max="16" width="18.5" customWidth="1"/>
    <col min="20" max="20" width="18" customWidth="1"/>
  </cols>
  <sheetData>
    <row r="1" spans="1:13" ht="16" thickBot="1" x14ac:dyDescent="0.25">
      <c r="A1" s="890">
        <v>45376</v>
      </c>
      <c r="B1" s="748" t="s">
        <v>225</v>
      </c>
      <c r="C1" s="892" t="s">
        <v>297</v>
      </c>
      <c r="D1" s="893"/>
      <c r="E1" s="893"/>
      <c r="F1" s="893"/>
      <c r="G1" s="894"/>
      <c r="H1" s="877" t="s">
        <v>92</v>
      </c>
      <c r="I1" s="878"/>
      <c r="J1" s="879"/>
      <c r="K1" s="303" t="s">
        <v>23</v>
      </c>
      <c r="L1" s="304"/>
      <c r="M1" s="305"/>
    </row>
    <row r="2" spans="1:13" ht="16" thickBot="1" x14ac:dyDescent="0.25">
      <c r="A2" s="891"/>
      <c r="B2" s="749"/>
      <c r="C2" s="765" t="s">
        <v>24</v>
      </c>
      <c r="D2" s="766"/>
      <c r="E2" s="766"/>
      <c r="F2" s="766"/>
      <c r="G2" s="767"/>
      <c r="H2" s="721" t="s">
        <v>92</v>
      </c>
      <c r="I2" s="722"/>
      <c r="J2" s="723"/>
      <c r="K2" s="272" t="s">
        <v>70</v>
      </c>
      <c r="L2" s="273" t="s">
        <v>71</v>
      </c>
      <c r="M2" s="274" t="s">
        <v>169</v>
      </c>
    </row>
    <row r="3" spans="1:13" ht="16" thickBot="1" x14ac:dyDescent="0.25">
      <c r="A3" s="891"/>
      <c r="B3" s="749"/>
      <c r="C3" s="880" t="s">
        <v>298</v>
      </c>
      <c r="D3" s="881"/>
      <c r="E3" s="881"/>
      <c r="F3" s="881"/>
      <c r="G3" s="882"/>
      <c r="H3" s="701"/>
      <c r="I3" s="702"/>
      <c r="J3" s="703"/>
      <c r="K3" s="275" t="s">
        <v>1</v>
      </c>
      <c r="L3" s="307" t="s">
        <v>321</v>
      </c>
      <c r="M3" s="275" t="s">
        <v>38</v>
      </c>
    </row>
    <row r="4" spans="1:13" x14ac:dyDescent="0.2">
      <c r="A4" s="888">
        <v>45376</v>
      </c>
      <c r="B4" s="710" t="s">
        <v>213</v>
      </c>
      <c r="C4" s="714" t="s">
        <v>299</v>
      </c>
      <c r="D4" s="714"/>
      <c r="E4" s="714"/>
      <c r="F4" s="714"/>
      <c r="G4" s="715"/>
      <c r="H4" s="721" t="s">
        <v>92</v>
      </c>
      <c r="I4" s="722"/>
      <c r="J4" s="723"/>
      <c r="K4" s="276" t="s">
        <v>2</v>
      </c>
      <c r="L4" s="229" t="s">
        <v>322</v>
      </c>
      <c r="M4" s="276" t="s">
        <v>38</v>
      </c>
    </row>
    <row r="5" spans="1:13" ht="29" customHeight="1" thickBot="1" x14ac:dyDescent="0.25">
      <c r="A5" s="889"/>
      <c r="B5" s="711"/>
      <c r="C5" s="717"/>
      <c r="D5" s="717"/>
      <c r="E5" s="717"/>
      <c r="F5" s="717"/>
      <c r="G5" s="718"/>
      <c r="H5" s="724"/>
      <c r="I5" s="725"/>
      <c r="J5" s="726"/>
      <c r="K5" s="276" t="s">
        <v>3</v>
      </c>
      <c r="L5" s="308" t="s">
        <v>323</v>
      </c>
      <c r="M5" s="276" t="s">
        <v>38</v>
      </c>
    </row>
    <row r="6" spans="1:13" x14ac:dyDescent="0.2">
      <c r="A6" s="883">
        <v>45377</v>
      </c>
      <c r="B6" s="710" t="s">
        <v>225</v>
      </c>
      <c r="C6" s="765" t="s">
        <v>167</v>
      </c>
      <c r="D6" s="766"/>
      <c r="E6" s="766"/>
      <c r="F6" s="766"/>
      <c r="G6" s="767"/>
      <c r="H6" s="786" t="s">
        <v>92</v>
      </c>
      <c r="I6" s="787"/>
      <c r="J6" s="788"/>
      <c r="K6" s="276" t="s">
        <v>4</v>
      </c>
      <c r="L6" s="136" t="s">
        <v>324</v>
      </c>
      <c r="M6" s="276" t="s">
        <v>38</v>
      </c>
    </row>
    <row r="7" spans="1:13" ht="16" thickBot="1" x14ac:dyDescent="0.25">
      <c r="A7" s="884"/>
      <c r="B7" s="712"/>
      <c r="C7" s="885" t="s">
        <v>25</v>
      </c>
      <c r="D7" s="886"/>
      <c r="E7" s="886"/>
      <c r="F7" s="886"/>
      <c r="G7" s="887"/>
      <c r="H7" s="792" t="s">
        <v>92</v>
      </c>
      <c r="I7" s="793"/>
      <c r="J7" s="794"/>
      <c r="K7" s="276" t="s">
        <v>6</v>
      </c>
      <c r="L7" s="136" t="s">
        <v>325</v>
      </c>
      <c r="M7" s="276" t="s">
        <v>38</v>
      </c>
    </row>
    <row r="8" spans="1:13" ht="35" customHeight="1" thickBot="1" x14ac:dyDescent="0.25">
      <c r="A8" s="707">
        <v>45377</v>
      </c>
      <c r="B8" s="710" t="s">
        <v>213</v>
      </c>
      <c r="C8" s="871" t="s">
        <v>300</v>
      </c>
      <c r="D8" s="872"/>
      <c r="E8" s="872"/>
      <c r="F8" s="872"/>
      <c r="G8" s="873"/>
      <c r="H8" s="721" t="s">
        <v>92</v>
      </c>
      <c r="I8" s="722"/>
      <c r="J8" s="723"/>
      <c r="K8" s="278" t="s">
        <v>5</v>
      </c>
      <c r="L8" s="309" t="s">
        <v>326</v>
      </c>
      <c r="M8" s="278" t="s">
        <v>38</v>
      </c>
    </row>
    <row r="9" spans="1:13" ht="16" thickBot="1" x14ac:dyDescent="0.25">
      <c r="A9" s="708"/>
      <c r="B9" s="711"/>
      <c r="C9" s="874" t="s">
        <v>35</v>
      </c>
      <c r="D9" s="875"/>
      <c r="E9" s="875"/>
      <c r="F9" s="875"/>
      <c r="G9" s="876"/>
      <c r="H9" s="724"/>
      <c r="I9" s="725"/>
      <c r="J9" s="726"/>
      <c r="K9" s="279" t="s">
        <v>7</v>
      </c>
      <c r="L9" s="265" t="s">
        <v>327</v>
      </c>
      <c r="M9" s="279" t="s">
        <v>38</v>
      </c>
    </row>
    <row r="10" spans="1:13" ht="16" thickBot="1" x14ac:dyDescent="0.25">
      <c r="A10" s="709"/>
      <c r="B10" s="712"/>
      <c r="C10" s="859" t="s">
        <v>301</v>
      </c>
      <c r="D10" s="860"/>
      <c r="E10" s="860"/>
      <c r="F10" s="860"/>
      <c r="G10" s="861"/>
      <c r="H10" s="862" t="s">
        <v>260</v>
      </c>
      <c r="I10" s="863"/>
      <c r="J10" s="864"/>
      <c r="K10" s="280" t="s">
        <v>9</v>
      </c>
      <c r="L10" s="200" t="s">
        <v>328</v>
      </c>
      <c r="M10" s="280" t="s">
        <v>38</v>
      </c>
    </row>
    <row r="11" spans="1:13" ht="17" customHeight="1" x14ac:dyDescent="0.2">
      <c r="A11" s="836">
        <v>45387</v>
      </c>
      <c r="B11" s="282" t="s">
        <v>117</v>
      </c>
      <c r="C11" s="839" t="s">
        <v>303</v>
      </c>
      <c r="D11" s="840"/>
      <c r="E11" s="840"/>
      <c r="F11" s="840"/>
      <c r="G11" s="841"/>
      <c r="H11" s="842" t="s">
        <v>214</v>
      </c>
      <c r="I11" s="843"/>
      <c r="J11" s="302" t="s">
        <v>268</v>
      </c>
      <c r="K11" s="280" t="s">
        <v>8</v>
      </c>
      <c r="L11" s="200" t="s">
        <v>329</v>
      </c>
      <c r="M11" s="280" t="s">
        <v>38</v>
      </c>
    </row>
    <row r="12" spans="1:13" x14ac:dyDescent="0.2">
      <c r="A12" s="837"/>
      <c r="B12" s="283" t="s">
        <v>118</v>
      </c>
      <c r="C12" s="844" t="s">
        <v>303</v>
      </c>
      <c r="D12" s="845"/>
      <c r="E12" s="845"/>
      <c r="F12" s="845"/>
      <c r="G12" s="846"/>
      <c r="H12" s="847" t="s">
        <v>214</v>
      </c>
      <c r="I12" s="848"/>
      <c r="J12" s="98" t="s">
        <v>266</v>
      </c>
      <c r="K12" s="280" t="s">
        <v>13</v>
      </c>
      <c r="L12" s="200" t="s">
        <v>330</v>
      </c>
      <c r="M12" s="280" t="s">
        <v>38</v>
      </c>
    </row>
    <row r="13" spans="1:13" x14ac:dyDescent="0.2">
      <c r="A13" s="837"/>
      <c r="B13" s="283" t="s">
        <v>119</v>
      </c>
      <c r="C13" s="844" t="s">
        <v>303</v>
      </c>
      <c r="D13" s="845"/>
      <c r="E13" s="845"/>
      <c r="F13" s="845"/>
      <c r="G13" s="846"/>
      <c r="H13" s="849" t="s">
        <v>214</v>
      </c>
      <c r="I13" s="850"/>
      <c r="J13" s="98" t="s">
        <v>270</v>
      </c>
      <c r="K13" s="280" t="s">
        <v>111</v>
      </c>
      <c r="L13" s="200" t="s">
        <v>331</v>
      </c>
      <c r="M13" s="280" t="s">
        <v>38</v>
      </c>
    </row>
    <row r="14" spans="1:13" ht="18" customHeight="1" thickBot="1" x14ac:dyDescent="0.25">
      <c r="A14" s="838"/>
      <c r="B14" s="286" t="s">
        <v>117</v>
      </c>
      <c r="C14" s="851" t="s">
        <v>303</v>
      </c>
      <c r="D14" s="852"/>
      <c r="E14" s="852"/>
      <c r="F14" s="852"/>
      <c r="G14" s="853"/>
      <c r="H14" s="854" t="s">
        <v>214</v>
      </c>
      <c r="I14" s="855"/>
      <c r="J14" s="100" t="s">
        <v>264</v>
      </c>
      <c r="K14" s="284" t="s">
        <v>112</v>
      </c>
      <c r="L14" s="310" t="s">
        <v>332</v>
      </c>
      <c r="M14" s="284" t="s">
        <v>38</v>
      </c>
    </row>
    <row r="15" spans="1:13" ht="30" customHeight="1" x14ac:dyDescent="0.2">
      <c r="A15" s="707">
        <v>45388</v>
      </c>
      <c r="B15" s="710" t="s">
        <v>230</v>
      </c>
      <c r="C15" s="865" t="s">
        <v>302</v>
      </c>
      <c r="D15" s="866"/>
      <c r="E15" s="866"/>
      <c r="F15" s="866"/>
      <c r="G15" s="867"/>
      <c r="H15" s="786" t="s">
        <v>92</v>
      </c>
      <c r="I15" s="787"/>
      <c r="J15" s="788"/>
      <c r="K15" s="285" t="s">
        <v>103</v>
      </c>
      <c r="L15" s="311" t="s">
        <v>333</v>
      </c>
      <c r="M15" s="285" t="s">
        <v>38</v>
      </c>
    </row>
    <row r="16" spans="1:13" ht="16" thickBot="1" x14ac:dyDescent="0.25">
      <c r="A16" s="709"/>
      <c r="B16" s="712"/>
      <c r="C16" s="868" t="s">
        <v>125</v>
      </c>
      <c r="D16" s="869"/>
      <c r="E16" s="869"/>
      <c r="F16" s="869"/>
      <c r="G16" s="870"/>
      <c r="H16" s="792" t="s">
        <v>92</v>
      </c>
      <c r="I16" s="793"/>
      <c r="J16" s="794"/>
      <c r="K16" s="276" t="s">
        <v>121</v>
      </c>
      <c r="L16" s="306" t="s">
        <v>334</v>
      </c>
      <c r="M16" s="276" t="s">
        <v>38</v>
      </c>
    </row>
    <row r="17" spans="1:13" x14ac:dyDescent="0.2">
      <c r="A17" s="746">
        <v>45393</v>
      </c>
      <c r="B17" s="821" t="s">
        <v>304</v>
      </c>
      <c r="C17" s="801" t="s">
        <v>217</v>
      </c>
      <c r="D17" s="802"/>
      <c r="E17" s="802"/>
      <c r="F17" s="802"/>
      <c r="G17" s="803"/>
      <c r="H17" s="826" t="s">
        <v>260</v>
      </c>
      <c r="I17" s="827"/>
      <c r="J17" s="828"/>
      <c r="K17" s="276" t="s">
        <v>122</v>
      </c>
      <c r="L17" s="306" t="s">
        <v>335</v>
      </c>
      <c r="M17" s="276" t="s">
        <v>38</v>
      </c>
    </row>
    <row r="18" spans="1:13" ht="32" customHeight="1" thickBot="1" x14ac:dyDescent="0.25">
      <c r="A18" s="747"/>
      <c r="B18" s="822"/>
      <c r="C18" s="823"/>
      <c r="D18" s="824"/>
      <c r="E18" s="824"/>
      <c r="F18" s="824"/>
      <c r="G18" s="825"/>
      <c r="H18" s="829"/>
      <c r="I18" s="830"/>
      <c r="J18" s="831"/>
      <c r="K18" s="276" t="s">
        <v>144</v>
      </c>
      <c r="L18" s="306" t="s">
        <v>336</v>
      </c>
      <c r="M18" s="276" t="s">
        <v>38</v>
      </c>
    </row>
    <row r="19" spans="1:13" x14ac:dyDescent="0.2">
      <c r="A19" s="719">
        <v>45394</v>
      </c>
      <c r="B19" s="282" t="s">
        <v>118</v>
      </c>
      <c r="C19" s="856" t="s">
        <v>29</v>
      </c>
      <c r="D19" s="857"/>
      <c r="E19" s="857"/>
      <c r="F19" s="857"/>
      <c r="G19" s="858"/>
      <c r="H19" s="786" t="s">
        <v>305</v>
      </c>
      <c r="I19" s="787"/>
      <c r="J19" s="788"/>
      <c r="K19" s="276" t="s">
        <v>21</v>
      </c>
      <c r="L19" s="198"/>
      <c r="M19" s="276" t="s">
        <v>38</v>
      </c>
    </row>
    <row r="20" spans="1:13" ht="16" thickBot="1" x14ac:dyDescent="0.25">
      <c r="A20" s="720"/>
      <c r="B20" s="290" t="s">
        <v>119</v>
      </c>
      <c r="C20" s="818" t="s">
        <v>26</v>
      </c>
      <c r="D20" s="819"/>
      <c r="E20" s="819"/>
      <c r="F20" s="819"/>
      <c r="G20" s="820"/>
      <c r="H20" s="792"/>
      <c r="I20" s="793"/>
      <c r="J20" s="794"/>
      <c r="K20" s="276" t="s">
        <v>168</v>
      </c>
      <c r="L20" s="289"/>
      <c r="M20" s="276" t="s">
        <v>38</v>
      </c>
    </row>
    <row r="21" spans="1:13" ht="56" customHeight="1" thickBot="1" x14ac:dyDescent="0.25">
      <c r="A21" s="719">
        <v>45401</v>
      </c>
      <c r="B21" s="279" t="s">
        <v>117</v>
      </c>
      <c r="C21" s="775" t="s">
        <v>166</v>
      </c>
      <c r="D21" s="776"/>
      <c r="E21" s="776"/>
      <c r="F21" s="776"/>
      <c r="G21" s="777"/>
      <c r="H21" s="713" t="s">
        <v>214</v>
      </c>
      <c r="I21" s="714"/>
      <c r="J21" s="715"/>
      <c r="K21" s="291" t="s">
        <v>22</v>
      </c>
      <c r="L21" s="292"/>
      <c r="M21" s="291" t="s">
        <v>38</v>
      </c>
    </row>
    <row r="22" spans="1:13" ht="15" customHeight="1" thickBot="1" x14ac:dyDescent="0.25">
      <c r="A22" s="720"/>
      <c r="B22" s="271" t="s">
        <v>118</v>
      </c>
      <c r="C22" s="781" t="s">
        <v>33</v>
      </c>
      <c r="D22" s="782"/>
      <c r="E22" s="782"/>
      <c r="F22" s="782"/>
      <c r="G22" s="783"/>
      <c r="H22" s="716"/>
      <c r="I22" s="717"/>
      <c r="J22" s="718"/>
      <c r="K22" s="721" t="s">
        <v>306</v>
      </c>
      <c r="L22" s="722"/>
      <c r="M22" s="723"/>
    </row>
    <row r="23" spans="1:13" ht="16" thickBot="1" x14ac:dyDescent="0.25">
      <c r="A23" s="281">
        <v>45402</v>
      </c>
      <c r="B23" s="287" t="s">
        <v>120</v>
      </c>
      <c r="C23" s="744" t="s">
        <v>239</v>
      </c>
      <c r="D23" s="745"/>
      <c r="E23" s="745"/>
      <c r="F23" s="745"/>
      <c r="G23" s="832"/>
      <c r="H23" s="833" t="s">
        <v>92</v>
      </c>
      <c r="I23" s="834"/>
      <c r="J23" s="835"/>
      <c r="K23" s="724"/>
      <c r="L23" s="725"/>
      <c r="M23" s="726"/>
    </row>
    <row r="24" spans="1:13" ht="54" customHeight="1" thickBot="1" x14ac:dyDescent="0.25">
      <c r="A24" s="277">
        <v>45415</v>
      </c>
      <c r="B24" s="270" t="s">
        <v>215</v>
      </c>
      <c r="C24" s="801" t="s">
        <v>307</v>
      </c>
      <c r="D24" s="802"/>
      <c r="E24" s="802"/>
      <c r="F24" s="802"/>
      <c r="G24" s="803"/>
      <c r="H24" s="756" t="s">
        <v>214</v>
      </c>
      <c r="I24" s="757"/>
      <c r="J24" s="758"/>
      <c r="K24" s="301" t="s">
        <v>30</v>
      </c>
      <c r="L24" s="293" t="s">
        <v>308</v>
      </c>
      <c r="M24" s="266" t="s">
        <v>309</v>
      </c>
    </row>
    <row r="25" spans="1:13" ht="16" thickBot="1" x14ac:dyDescent="0.25">
      <c r="A25" s="804">
        <v>45416</v>
      </c>
      <c r="B25" s="294" t="s">
        <v>143</v>
      </c>
      <c r="C25" s="806" t="s">
        <v>254</v>
      </c>
      <c r="D25" s="807"/>
      <c r="E25" s="807"/>
      <c r="F25" s="807"/>
      <c r="G25" s="808"/>
      <c r="H25" s="812" t="s">
        <v>92</v>
      </c>
      <c r="I25" s="813"/>
      <c r="J25" s="814"/>
      <c r="K25" s="295">
        <v>45402</v>
      </c>
      <c r="L25" s="296" t="s">
        <v>239</v>
      </c>
      <c r="M25" s="288">
        <v>15</v>
      </c>
    </row>
    <row r="26" spans="1:13" ht="29" thickBot="1" x14ac:dyDescent="0.25">
      <c r="A26" s="805"/>
      <c r="B26" s="297" t="s">
        <v>215</v>
      </c>
      <c r="C26" s="809"/>
      <c r="D26" s="810"/>
      <c r="E26" s="810"/>
      <c r="F26" s="810"/>
      <c r="G26" s="811"/>
      <c r="H26" s="815"/>
      <c r="I26" s="816"/>
      <c r="J26" s="817"/>
      <c r="K26" s="295">
        <v>45393</v>
      </c>
      <c r="L26" s="296" t="s">
        <v>126</v>
      </c>
      <c r="M26" s="288">
        <v>10</v>
      </c>
    </row>
    <row r="27" spans="1:13" ht="29" thickBot="1" x14ac:dyDescent="0.25">
      <c r="A27" s="719">
        <v>45422</v>
      </c>
      <c r="B27" s="748" t="s">
        <v>215</v>
      </c>
      <c r="C27" s="775" t="s">
        <v>310</v>
      </c>
      <c r="D27" s="776"/>
      <c r="E27" s="776"/>
      <c r="F27" s="776"/>
      <c r="G27" s="777"/>
      <c r="H27" s="786" t="s">
        <v>311</v>
      </c>
      <c r="I27" s="787"/>
      <c r="J27" s="788"/>
      <c r="K27" s="295">
        <v>45450</v>
      </c>
      <c r="L27" s="296" t="s">
        <v>344</v>
      </c>
      <c r="M27" s="288">
        <v>20</v>
      </c>
    </row>
    <row r="28" spans="1:13" ht="16" thickBot="1" x14ac:dyDescent="0.25">
      <c r="A28" s="784"/>
      <c r="B28" s="749"/>
      <c r="C28" s="795" t="s">
        <v>312</v>
      </c>
      <c r="D28" s="796"/>
      <c r="E28" s="796"/>
      <c r="F28" s="796"/>
      <c r="G28" s="797"/>
      <c r="H28" s="789"/>
      <c r="I28" s="790"/>
      <c r="J28" s="791"/>
      <c r="K28" s="295"/>
      <c r="L28" s="287" t="s">
        <v>313</v>
      </c>
      <c r="M28" s="288">
        <v>5</v>
      </c>
    </row>
    <row r="29" spans="1:13" ht="16" thickBot="1" x14ac:dyDescent="0.25">
      <c r="A29" s="784"/>
      <c r="B29" s="749"/>
      <c r="C29" s="798" t="s">
        <v>88</v>
      </c>
      <c r="D29" s="799"/>
      <c r="E29" s="799"/>
      <c r="F29" s="799"/>
      <c r="G29" s="800"/>
      <c r="H29" s="789"/>
      <c r="I29" s="790"/>
      <c r="J29" s="791"/>
      <c r="K29" s="295"/>
      <c r="L29" s="287" t="s">
        <v>208</v>
      </c>
      <c r="M29" s="288">
        <v>5</v>
      </c>
    </row>
    <row r="30" spans="1:13" ht="16" thickBot="1" x14ac:dyDescent="0.25">
      <c r="A30" s="720"/>
      <c r="B30" s="785"/>
      <c r="C30" s="724"/>
      <c r="D30" s="725"/>
      <c r="E30" s="725"/>
      <c r="F30" s="725"/>
      <c r="G30" s="726"/>
      <c r="H30" s="792"/>
      <c r="I30" s="793"/>
      <c r="J30" s="794"/>
      <c r="K30" s="295"/>
      <c r="L30" s="287" t="s">
        <v>209</v>
      </c>
      <c r="M30" s="288">
        <v>5</v>
      </c>
    </row>
    <row r="31" spans="1:13" ht="57" thickBot="1" x14ac:dyDescent="0.25">
      <c r="A31" s="746">
        <v>45429</v>
      </c>
      <c r="B31" s="748" t="s">
        <v>215</v>
      </c>
      <c r="C31" s="750" t="s">
        <v>113</v>
      </c>
      <c r="D31" s="751"/>
      <c r="E31" s="751"/>
      <c r="F31" s="751"/>
      <c r="G31" s="752"/>
      <c r="H31" s="756" t="s">
        <v>290</v>
      </c>
      <c r="I31" s="757"/>
      <c r="J31" s="758"/>
      <c r="K31" s="298" t="s">
        <v>314</v>
      </c>
      <c r="L31" s="299" t="s">
        <v>73</v>
      </c>
      <c r="M31" s="288">
        <v>20</v>
      </c>
    </row>
    <row r="32" spans="1:13" ht="57" thickBot="1" x14ac:dyDescent="0.25">
      <c r="A32" s="747"/>
      <c r="B32" s="749"/>
      <c r="C32" s="753"/>
      <c r="D32" s="754"/>
      <c r="E32" s="754"/>
      <c r="F32" s="754"/>
      <c r="G32" s="755"/>
      <c r="H32" s="759"/>
      <c r="I32" s="760"/>
      <c r="J32" s="761"/>
      <c r="K32" s="298" t="s">
        <v>314</v>
      </c>
      <c r="L32" s="299" t="s">
        <v>74</v>
      </c>
      <c r="M32" s="288">
        <v>20</v>
      </c>
    </row>
    <row r="33" spans="1:13" ht="16" thickBot="1" x14ac:dyDescent="0.25">
      <c r="A33" s="762">
        <v>45436</v>
      </c>
      <c r="B33" s="748" t="s">
        <v>216</v>
      </c>
      <c r="C33" s="765" t="s">
        <v>114</v>
      </c>
      <c r="D33" s="766"/>
      <c r="E33" s="766"/>
      <c r="F33" s="766"/>
      <c r="G33" s="767"/>
      <c r="H33" s="768" t="s">
        <v>96</v>
      </c>
      <c r="I33" s="769"/>
      <c r="J33" s="770"/>
      <c r="K33" s="744" t="s">
        <v>46</v>
      </c>
      <c r="L33" s="745"/>
      <c r="M33" s="299">
        <f>SUM(M25:M32)</f>
        <v>100</v>
      </c>
    </row>
    <row r="34" spans="1:13" ht="34" customHeight="1" thickBot="1" x14ac:dyDescent="0.25">
      <c r="A34" s="763"/>
      <c r="B34" s="764"/>
      <c r="C34" s="781" t="s">
        <v>27</v>
      </c>
      <c r="D34" s="782"/>
      <c r="E34" s="782"/>
      <c r="F34" s="782"/>
      <c r="G34" s="783"/>
      <c r="H34" s="771"/>
      <c r="I34" s="772"/>
      <c r="J34" s="773"/>
      <c r="K34" s="692" t="s">
        <v>315</v>
      </c>
      <c r="L34" s="693"/>
      <c r="M34" s="694"/>
    </row>
    <row r="35" spans="1:13" ht="43" thickBot="1" x14ac:dyDescent="0.25">
      <c r="A35" s="763"/>
      <c r="B35" s="774" t="s">
        <v>316</v>
      </c>
      <c r="C35" s="775" t="s">
        <v>28</v>
      </c>
      <c r="D35" s="776"/>
      <c r="E35" s="776"/>
      <c r="F35" s="776"/>
      <c r="G35" s="777"/>
      <c r="H35" s="756" t="s">
        <v>95</v>
      </c>
      <c r="I35" s="757"/>
      <c r="J35" s="758"/>
      <c r="K35" s="300" t="s">
        <v>317</v>
      </c>
      <c r="L35" s="695" t="s">
        <v>164</v>
      </c>
      <c r="M35" s="696"/>
    </row>
    <row r="36" spans="1:13" ht="16" thickBot="1" x14ac:dyDescent="0.25">
      <c r="A36" s="763"/>
      <c r="B36" s="749"/>
      <c r="C36" s="701" t="s">
        <v>127</v>
      </c>
      <c r="D36" s="702"/>
      <c r="E36" s="702"/>
      <c r="F36" s="702"/>
      <c r="G36" s="703"/>
      <c r="H36" s="778"/>
      <c r="I36" s="779"/>
      <c r="J36" s="780"/>
      <c r="K36" s="302" t="s">
        <v>268</v>
      </c>
      <c r="L36" s="697"/>
      <c r="M36" s="698"/>
    </row>
    <row r="37" spans="1:13" x14ac:dyDescent="0.2">
      <c r="A37" s="727">
        <v>45450</v>
      </c>
      <c r="B37" s="730" t="s">
        <v>318</v>
      </c>
      <c r="C37" s="733" t="s">
        <v>240</v>
      </c>
      <c r="D37" s="733"/>
      <c r="E37" s="733"/>
      <c r="F37" s="733"/>
      <c r="G37" s="734"/>
      <c r="H37" s="714" t="s">
        <v>92</v>
      </c>
      <c r="I37" s="714"/>
      <c r="J37" s="715"/>
      <c r="K37" s="98" t="s">
        <v>266</v>
      </c>
      <c r="L37" s="697"/>
      <c r="M37" s="698"/>
    </row>
    <row r="38" spans="1:13" x14ac:dyDescent="0.2">
      <c r="A38" s="728"/>
      <c r="B38" s="731"/>
      <c r="C38" s="735"/>
      <c r="D38" s="735"/>
      <c r="E38" s="735"/>
      <c r="F38" s="735"/>
      <c r="G38" s="736"/>
      <c r="H38" s="739"/>
      <c r="I38" s="739"/>
      <c r="J38" s="740"/>
      <c r="K38" s="98" t="s">
        <v>270</v>
      </c>
      <c r="L38" s="697"/>
      <c r="M38" s="698"/>
    </row>
    <row r="39" spans="1:13" ht="16" thickBot="1" x14ac:dyDescent="0.25">
      <c r="A39" s="728"/>
      <c r="B39" s="731" t="s">
        <v>216</v>
      </c>
      <c r="C39" s="735"/>
      <c r="D39" s="735"/>
      <c r="E39" s="735"/>
      <c r="F39" s="735"/>
      <c r="G39" s="736"/>
      <c r="H39" s="739"/>
      <c r="I39" s="739"/>
      <c r="J39" s="740"/>
      <c r="K39" s="100" t="s">
        <v>264</v>
      </c>
      <c r="L39" s="699"/>
      <c r="M39" s="700"/>
    </row>
    <row r="40" spans="1:13" x14ac:dyDescent="0.2">
      <c r="A40" s="728"/>
      <c r="B40" s="731"/>
      <c r="C40" s="735"/>
      <c r="D40" s="735"/>
      <c r="E40" s="735"/>
      <c r="F40" s="735"/>
      <c r="G40" s="736"/>
      <c r="H40" s="739"/>
      <c r="I40" s="739"/>
      <c r="J40" s="740"/>
      <c r="K40" s="741" t="s">
        <v>319</v>
      </c>
      <c r="L40" s="704" t="s">
        <v>320</v>
      </c>
      <c r="M40" s="696"/>
    </row>
    <row r="41" spans="1:13" x14ac:dyDescent="0.2">
      <c r="A41" s="728"/>
      <c r="B41" s="731" t="s">
        <v>216</v>
      </c>
      <c r="C41" s="735"/>
      <c r="D41" s="735"/>
      <c r="E41" s="735"/>
      <c r="F41" s="735"/>
      <c r="G41" s="736"/>
      <c r="H41" s="739"/>
      <c r="I41" s="739"/>
      <c r="J41" s="740"/>
      <c r="K41" s="742"/>
      <c r="L41" s="705"/>
      <c r="M41" s="698"/>
    </row>
    <row r="42" spans="1:13" ht="30" customHeight="1" thickBot="1" x14ac:dyDescent="0.25">
      <c r="A42" s="729"/>
      <c r="B42" s="732"/>
      <c r="C42" s="737"/>
      <c r="D42" s="737"/>
      <c r="E42" s="737"/>
      <c r="F42" s="737"/>
      <c r="G42" s="738"/>
      <c r="H42" s="717"/>
      <c r="I42" s="717"/>
      <c r="J42" s="718"/>
      <c r="K42" s="743"/>
      <c r="L42" s="706"/>
      <c r="M42" s="700"/>
    </row>
  </sheetData>
  <mergeCells count="85">
    <mergeCell ref="H1:J1"/>
    <mergeCell ref="C2:G2"/>
    <mergeCell ref="H2:J3"/>
    <mergeCell ref="C3:G3"/>
    <mergeCell ref="A6:A7"/>
    <mergeCell ref="B6:B7"/>
    <mergeCell ref="C6:G6"/>
    <mergeCell ref="H6:J7"/>
    <mergeCell ref="C7:G7"/>
    <mergeCell ref="B4:B5"/>
    <mergeCell ref="A4:A5"/>
    <mergeCell ref="A1:A3"/>
    <mergeCell ref="B1:B3"/>
    <mergeCell ref="C1:G1"/>
    <mergeCell ref="C8:G8"/>
    <mergeCell ref="H8:J9"/>
    <mergeCell ref="C9:G9"/>
    <mergeCell ref="C4:G5"/>
    <mergeCell ref="H4:J5"/>
    <mergeCell ref="C10:G10"/>
    <mergeCell ref="H10:J10"/>
    <mergeCell ref="C15:G15"/>
    <mergeCell ref="H15:J16"/>
    <mergeCell ref="C16:G16"/>
    <mergeCell ref="C23:G23"/>
    <mergeCell ref="H23:J23"/>
    <mergeCell ref="A11:A14"/>
    <mergeCell ref="C11:G11"/>
    <mergeCell ref="H11:I11"/>
    <mergeCell ref="C12:G12"/>
    <mergeCell ref="H12:I12"/>
    <mergeCell ref="C13:G13"/>
    <mergeCell ref="H13:I13"/>
    <mergeCell ref="C14:G14"/>
    <mergeCell ref="H14:I14"/>
    <mergeCell ref="C22:G22"/>
    <mergeCell ref="C21:G21"/>
    <mergeCell ref="A19:A20"/>
    <mergeCell ref="C19:G19"/>
    <mergeCell ref="H19:J20"/>
    <mergeCell ref="C20:G20"/>
    <mergeCell ref="A17:A18"/>
    <mergeCell ref="B17:B18"/>
    <mergeCell ref="C17:G18"/>
    <mergeCell ref="H17:J18"/>
    <mergeCell ref="C24:G24"/>
    <mergeCell ref="H24:J24"/>
    <mergeCell ref="A25:A26"/>
    <mergeCell ref="C25:G26"/>
    <mergeCell ref="H25:J26"/>
    <mergeCell ref="A27:A30"/>
    <mergeCell ref="B27:B30"/>
    <mergeCell ref="C27:G27"/>
    <mergeCell ref="H27:J30"/>
    <mergeCell ref="C28:G28"/>
    <mergeCell ref="C29:G30"/>
    <mergeCell ref="K33:L33"/>
    <mergeCell ref="A31:A32"/>
    <mergeCell ref="B31:B32"/>
    <mergeCell ref="C31:G32"/>
    <mergeCell ref="H31:J32"/>
    <mergeCell ref="A33:A36"/>
    <mergeCell ref="B33:B34"/>
    <mergeCell ref="C33:G33"/>
    <mergeCell ref="H33:J34"/>
    <mergeCell ref="B35:B36"/>
    <mergeCell ref="C35:G35"/>
    <mergeCell ref="H35:J36"/>
    <mergeCell ref="C34:G34"/>
    <mergeCell ref="K34:M34"/>
    <mergeCell ref="L35:M39"/>
    <mergeCell ref="C36:G36"/>
    <mergeCell ref="L40:M42"/>
    <mergeCell ref="A8:A10"/>
    <mergeCell ref="B8:B10"/>
    <mergeCell ref="A15:A16"/>
    <mergeCell ref="B15:B16"/>
    <mergeCell ref="H21:J22"/>
    <mergeCell ref="A21:A22"/>
    <mergeCell ref="K22:M23"/>
    <mergeCell ref="A37:A42"/>
    <mergeCell ref="B37:B42"/>
    <mergeCell ref="C37:G42"/>
    <mergeCell ref="H37:J42"/>
    <mergeCell ref="K40:K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3"/>
  <sheetViews>
    <sheetView topLeftCell="A4" zoomScale="121" zoomScaleNormal="121" workbookViewId="0">
      <selection activeCell="C15" sqref="C15:M20"/>
    </sheetView>
  </sheetViews>
  <sheetFormatPr baseColWidth="10" defaultColWidth="11.5" defaultRowHeight="15" x14ac:dyDescent="0.2"/>
  <cols>
    <col min="2" max="2" width="53.6640625" customWidth="1"/>
    <col min="3" max="3" width="9.33203125" customWidth="1"/>
    <col min="4" max="4" width="7.1640625" customWidth="1"/>
    <col min="5" max="5" width="7.83203125" customWidth="1"/>
    <col min="6" max="6" width="7.33203125" customWidth="1"/>
    <col min="7" max="7" width="6.1640625" customWidth="1"/>
    <col min="8" max="8" width="6.5" customWidth="1"/>
    <col min="9" max="9" width="8.5" customWidth="1"/>
    <col min="10" max="10" width="6.5" customWidth="1"/>
    <col min="11" max="12" width="6.6640625" customWidth="1"/>
    <col min="13" max="13" width="8.1640625" customWidth="1"/>
    <col min="14" max="14" width="9.1640625" customWidth="1"/>
  </cols>
  <sheetData>
    <row r="1" spans="1:14" ht="33" thickBot="1" x14ac:dyDescent="0.25">
      <c r="A1" s="231" t="s">
        <v>41</v>
      </c>
      <c r="B1" s="1" t="s">
        <v>42</v>
      </c>
      <c r="C1" s="956" t="s">
        <v>43</v>
      </c>
      <c r="D1" s="957"/>
      <c r="E1" s="957"/>
      <c r="F1" s="957"/>
      <c r="G1" s="957"/>
      <c r="H1" s="957"/>
      <c r="I1" s="957"/>
      <c r="J1" s="957"/>
      <c r="K1" s="957"/>
      <c r="L1" s="957"/>
      <c r="M1" s="958"/>
      <c r="N1" s="77"/>
    </row>
    <row r="2" spans="1:14" ht="16" thickBot="1" x14ac:dyDescent="0.25">
      <c r="A2" s="969" t="s">
        <v>249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1"/>
      <c r="N2" s="78"/>
    </row>
    <row r="3" spans="1:14" ht="16" thickBot="1" x14ac:dyDescent="0.25">
      <c r="A3" s="203"/>
      <c r="B3" s="204"/>
      <c r="C3" s="205">
        <v>1</v>
      </c>
      <c r="D3" s="206">
        <v>2</v>
      </c>
      <c r="E3" s="206">
        <v>3</v>
      </c>
      <c r="F3" s="207">
        <v>4</v>
      </c>
      <c r="G3" s="208">
        <v>5</v>
      </c>
      <c r="H3" s="209">
        <v>6</v>
      </c>
      <c r="I3" s="209">
        <v>7</v>
      </c>
      <c r="J3" s="210">
        <v>8</v>
      </c>
      <c r="K3" s="211">
        <v>9</v>
      </c>
      <c r="L3" s="206">
        <v>10</v>
      </c>
      <c r="M3" s="207">
        <v>11</v>
      </c>
      <c r="N3" s="78"/>
    </row>
    <row r="4" spans="1:14" ht="15" customHeight="1" x14ac:dyDescent="0.2">
      <c r="A4" s="959" t="s">
        <v>44</v>
      </c>
      <c r="B4" s="171" t="s">
        <v>246</v>
      </c>
      <c r="C4" s="212" t="s">
        <v>22</v>
      </c>
      <c r="D4" s="213" t="s">
        <v>22</v>
      </c>
      <c r="E4" s="213" t="s">
        <v>22</v>
      </c>
      <c r="F4" s="214" t="s">
        <v>22</v>
      </c>
      <c r="G4" s="215" t="s">
        <v>22</v>
      </c>
      <c r="H4" s="216" t="s">
        <v>22</v>
      </c>
      <c r="I4" s="216" t="s">
        <v>22</v>
      </c>
      <c r="J4" s="217" t="s">
        <v>22</v>
      </c>
      <c r="K4" s="218" t="s">
        <v>22</v>
      </c>
      <c r="L4" s="213" t="s">
        <v>22</v>
      </c>
      <c r="M4" s="213" t="s">
        <v>22</v>
      </c>
      <c r="N4" s="79"/>
    </row>
    <row r="5" spans="1:14" ht="16" thickBot="1" x14ac:dyDescent="0.25">
      <c r="A5" s="960"/>
      <c r="B5" s="172" t="s">
        <v>247</v>
      </c>
      <c r="C5" s="61" t="s">
        <v>22</v>
      </c>
      <c r="D5" s="60" t="s">
        <v>22</v>
      </c>
      <c r="E5" s="60" t="s">
        <v>22</v>
      </c>
      <c r="F5" s="3" t="s">
        <v>22</v>
      </c>
      <c r="G5" s="69" t="s">
        <v>22</v>
      </c>
      <c r="H5" s="59" t="s">
        <v>22</v>
      </c>
      <c r="I5" s="59" t="s">
        <v>22</v>
      </c>
      <c r="J5" s="70" t="s">
        <v>22</v>
      </c>
      <c r="K5" s="67" t="s">
        <v>22</v>
      </c>
      <c r="L5" s="60" t="s">
        <v>22</v>
      </c>
      <c r="M5" s="60" t="s">
        <v>22</v>
      </c>
      <c r="N5" s="79"/>
    </row>
    <row r="6" spans="1:14" ht="16" thickBot="1" x14ac:dyDescent="0.25">
      <c r="A6" s="960"/>
      <c r="B6" s="173" t="s">
        <v>241</v>
      </c>
      <c r="C6" s="61" t="s">
        <v>22</v>
      </c>
      <c r="D6" s="60" t="s">
        <v>22</v>
      </c>
      <c r="E6" s="60" t="s">
        <v>22</v>
      </c>
      <c r="F6" s="3" t="s">
        <v>22</v>
      </c>
      <c r="G6" s="69" t="s">
        <v>22</v>
      </c>
      <c r="H6" s="59" t="s">
        <v>22</v>
      </c>
      <c r="I6" s="59" t="s">
        <v>22</v>
      </c>
      <c r="J6" s="70" t="s">
        <v>22</v>
      </c>
      <c r="K6" s="67" t="s">
        <v>22</v>
      </c>
      <c r="L6" s="60" t="s">
        <v>22</v>
      </c>
      <c r="M6" s="60" t="s">
        <v>22</v>
      </c>
      <c r="N6" s="79"/>
    </row>
    <row r="7" spans="1:14" ht="16" thickBot="1" x14ac:dyDescent="0.25">
      <c r="A7" s="960"/>
      <c r="B7" s="173" t="s">
        <v>242</v>
      </c>
      <c r="C7" s="61" t="s">
        <v>22</v>
      </c>
      <c r="D7" s="60" t="s">
        <v>22</v>
      </c>
      <c r="E7" s="60" t="s">
        <v>22</v>
      </c>
      <c r="F7" s="3" t="s">
        <v>22</v>
      </c>
      <c r="G7" s="69" t="s">
        <v>22</v>
      </c>
      <c r="H7" s="59" t="s">
        <v>22</v>
      </c>
      <c r="I7" s="59" t="s">
        <v>22</v>
      </c>
      <c r="J7" s="70" t="s">
        <v>22</v>
      </c>
      <c r="K7" s="67" t="s">
        <v>22</v>
      </c>
      <c r="L7" s="60" t="s">
        <v>22</v>
      </c>
      <c r="M7" s="60" t="s">
        <v>22</v>
      </c>
      <c r="N7" s="79"/>
    </row>
    <row r="8" spans="1:14" ht="16" thickBot="1" x14ac:dyDescent="0.25">
      <c r="A8" s="960"/>
      <c r="B8" s="174" t="s">
        <v>243</v>
      </c>
      <c r="C8" s="61" t="s">
        <v>22</v>
      </c>
      <c r="D8" s="60" t="s">
        <v>22</v>
      </c>
      <c r="E8" s="60" t="s">
        <v>22</v>
      </c>
      <c r="F8" s="3" t="s">
        <v>22</v>
      </c>
      <c r="G8" s="69" t="s">
        <v>22</v>
      </c>
      <c r="H8" s="59" t="s">
        <v>22</v>
      </c>
      <c r="I8" s="59" t="s">
        <v>22</v>
      </c>
      <c r="J8" s="70" t="s">
        <v>22</v>
      </c>
      <c r="K8" s="67" t="s">
        <v>22</v>
      </c>
      <c r="L8" s="60" t="s">
        <v>22</v>
      </c>
      <c r="M8" s="60" t="s">
        <v>22</v>
      </c>
      <c r="N8" s="79"/>
    </row>
    <row r="9" spans="1:14" ht="16" thickBot="1" x14ac:dyDescent="0.25">
      <c r="A9" s="960"/>
      <c r="B9" s="173" t="s">
        <v>244</v>
      </c>
      <c r="C9" s="61" t="s">
        <v>22</v>
      </c>
      <c r="D9" s="60" t="s">
        <v>22</v>
      </c>
      <c r="E9" s="60" t="s">
        <v>22</v>
      </c>
      <c r="F9" s="3" t="s">
        <v>22</v>
      </c>
      <c r="G9" s="69" t="s">
        <v>22</v>
      </c>
      <c r="H9" s="59" t="s">
        <v>22</v>
      </c>
      <c r="I9" s="59" t="s">
        <v>22</v>
      </c>
      <c r="J9" s="70" t="s">
        <v>22</v>
      </c>
      <c r="K9" s="67" t="s">
        <v>22</v>
      </c>
      <c r="L9" s="60" t="s">
        <v>22</v>
      </c>
      <c r="M9" s="60" t="s">
        <v>22</v>
      </c>
      <c r="N9" s="79"/>
    </row>
    <row r="10" spans="1:14" ht="16" thickBot="1" x14ac:dyDescent="0.25">
      <c r="A10" s="961"/>
      <c r="B10" s="173" t="s">
        <v>245</v>
      </c>
      <c r="C10" s="62" t="s">
        <v>22</v>
      </c>
      <c r="D10" s="63" t="s">
        <v>22</v>
      </c>
      <c r="E10" s="63" t="s">
        <v>22</v>
      </c>
      <c r="F10" s="65" t="s">
        <v>22</v>
      </c>
      <c r="G10" s="71" t="s">
        <v>22</v>
      </c>
      <c r="H10" s="64" t="s">
        <v>22</v>
      </c>
      <c r="I10" s="64" t="s">
        <v>22</v>
      </c>
      <c r="J10" s="72" t="s">
        <v>22</v>
      </c>
      <c r="K10" s="68" t="s">
        <v>22</v>
      </c>
      <c r="L10" s="63" t="s">
        <v>22</v>
      </c>
      <c r="M10" s="63" t="s">
        <v>22</v>
      </c>
      <c r="N10" s="79"/>
    </row>
    <row r="11" spans="1:14" ht="16" thickBot="1" x14ac:dyDescent="0.25">
      <c r="A11" s="962" t="s">
        <v>45</v>
      </c>
      <c r="B11" s="963"/>
      <c r="C11" s="58">
        <f>SUM(COUNTIF(C4:C10,"=E")*0.26,COUNTIF(C4:C10,"=S")*0.234,COUNTIF(C4:C10,"=M")*0.13,COUNTIF(C4:C10,"=I")*0)</f>
        <v>1.6380000000000001</v>
      </c>
      <c r="D11" s="58">
        <f t="shared" ref="D11:M11" si="0">SUM(COUNTIF(D4:D10,"=E")*0.26,COUNTIF(D4:D10,"=S")*0.234,COUNTIF(D4:D10,"=M")*0.13,COUNTIF(D4:D10,"=I")*0)</f>
        <v>1.6380000000000001</v>
      </c>
      <c r="E11" s="58">
        <f t="shared" si="0"/>
        <v>1.6380000000000001</v>
      </c>
      <c r="F11" s="58">
        <f t="shared" si="0"/>
        <v>1.6380000000000001</v>
      </c>
      <c r="G11" s="58">
        <f t="shared" si="0"/>
        <v>1.6380000000000001</v>
      </c>
      <c r="H11" s="58">
        <f t="shared" si="0"/>
        <v>1.6380000000000001</v>
      </c>
      <c r="I11" s="58">
        <f t="shared" si="0"/>
        <v>1.6380000000000001</v>
      </c>
      <c r="J11" s="58">
        <f t="shared" si="0"/>
        <v>1.6380000000000001</v>
      </c>
      <c r="K11" s="58">
        <f t="shared" si="0"/>
        <v>1.6380000000000001</v>
      </c>
      <c r="L11" s="58">
        <f t="shared" si="0"/>
        <v>1.6380000000000001</v>
      </c>
      <c r="M11" s="58">
        <f t="shared" si="0"/>
        <v>1.6380000000000001</v>
      </c>
      <c r="N11" s="80"/>
    </row>
    <row r="12" spans="1:14" ht="16" thickBot="1" x14ac:dyDescent="0.25">
      <c r="A12" s="964"/>
      <c r="B12" s="965"/>
      <c r="C12" s="966">
        <f>SUM(C11:F11)</f>
        <v>6.5520000000000005</v>
      </c>
      <c r="D12" s="967"/>
      <c r="E12" s="967"/>
      <c r="F12" s="968"/>
      <c r="G12" s="966">
        <f>SUM(G11:J11)</f>
        <v>6.5520000000000005</v>
      </c>
      <c r="H12" s="967"/>
      <c r="I12" s="967"/>
      <c r="J12" s="968"/>
      <c r="K12" s="966">
        <f>SUM(K11:M11)</f>
        <v>4.9140000000000006</v>
      </c>
      <c r="L12" s="967"/>
      <c r="M12" s="968"/>
      <c r="N12" s="81"/>
    </row>
    <row r="13" spans="1:14" ht="16" thickBot="1" x14ac:dyDescent="0.25">
      <c r="A13" s="938" t="s">
        <v>46</v>
      </c>
      <c r="B13" s="939"/>
      <c r="C13" s="940">
        <f>SUM(C12:M12)</f>
        <v>18.018000000000001</v>
      </c>
      <c r="D13" s="941"/>
      <c r="E13" s="941"/>
      <c r="F13" s="941"/>
      <c r="G13" s="941"/>
      <c r="H13" s="941"/>
      <c r="I13" s="941"/>
      <c r="J13" s="941"/>
      <c r="K13" s="941"/>
      <c r="L13" s="941"/>
      <c r="M13" s="942"/>
      <c r="N13" s="82"/>
    </row>
    <row r="14" spans="1:14" ht="17" thickBot="1" x14ac:dyDescent="0.25">
      <c r="A14" s="943" t="s">
        <v>250</v>
      </c>
      <c r="B14" s="944"/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6"/>
      <c r="N14" s="83"/>
    </row>
    <row r="15" spans="1:14" ht="47" customHeight="1" thickBot="1" x14ac:dyDescent="0.25">
      <c r="A15" s="166" t="s">
        <v>47</v>
      </c>
      <c r="B15" s="175" t="s">
        <v>248</v>
      </c>
      <c r="C15" s="234" t="s">
        <v>22</v>
      </c>
      <c r="D15" s="235" t="s">
        <v>22</v>
      </c>
      <c r="E15" s="235" t="s">
        <v>22</v>
      </c>
      <c r="F15" s="236" t="s">
        <v>22</v>
      </c>
      <c r="G15" s="237" t="s">
        <v>22</v>
      </c>
      <c r="H15" s="238" t="s">
        <v>22</v>
      </c>
      <c r="I15" s="238" t="s">
        <v>22</v>
      </c>
      <c r="J15" s="239" t="s">
        <v>22</v>
      </c>
      <c r="K15" s="240" t="s">
        <v>22</v>
      </c>
      <c r="L15" s="235" t="s">
        <v>22</v>
      </c>
      <c r="M15" s="235" t="s">
        <v>22</v>
      </c>
      <c r="N15" s="79"/>
    </row>
    <row r="16" spans="1:14" ht="54" customHeight="1" x14ac:dyDescent="0.2">
      <c r="A16" s="947" t="s">
        <v>48</v>
      </c>
      <c r="B16" s="176" t="s">
        <v>222</v>
      </c>
      <c r="C16" s="234" t="s">
        <v>22</v>
      </c>
      <c r="D16" s="235" t="s">
        <v>22</v>
      </c>
      <c r="E16" s="235" t="s">
        <v>22</v>
      </c>
      <c r="F16" s="236" t="s">
        <v>22</v>
      </c>
      <c r="G16" s="237" t="s">
        <v>22</v>
      </c>
      <c r="H16" s="238" t="s">
        <v>22</v>
      </c>
      <c r="I16" s="238" t="s">
        <v>22</v>
      </c>
      <c r="J16" s="239" t="s">
        <v>22</v>
      </c>
      <c r="K16" s="240" t="s">
        <v>22</v>
      </c>
      <c r="L16" s="235" t="s">
        <v>22</v>
      </c>
      <c r="M16" s="235" t="s">
        <v>22</v>
      </c>
      <c r="N16" s="79"/>
    </row>
    <row r="17" spans="1:14" ht="59" customHeight="1" x14ac:dyDescent="0.2">
      <c r="A17" s="948"/>
      <c r="B17" s="177" t="s">
        <v>232</v>
      </c>
      <c r="C17" s="234" t="s">
        <v>22</v>
      </c>
      <c r="D17" s="235" t="s">
        <v>22</v>
      </c>
      <c r="E17" s="235" t="s">
        <v>22</v>
      </c>
      <c r="F17" s="236" t="s">
        <v>22</v>
      </c>
      <c r="G17" s="237" t="s">
        <v>22</v>
      </c>
      <c r="H17" s="238" t="s">
        <v>22</v>
      </c>
      <c r="I17" s="238" t="s">
        <v>22</v>
      </c>
      <c r="J17" s="239" t="s">
        <v>22</v>
      </c>
      <c r="K17" s="240" t="s">
        <v>22</v>
      </c>
      <c r="L17" s="235" t="s">
        <v>22</v>
      </c>
      <c r="M17" s="235" t="s">
        <v>22</v>
      </c>
      <c r="N17" s="79"/>
    </row>
    <row r="18" spans="1:14" ht="116" customHeight="1" thickBot="1" x14ac:dyDescent="0.25">
      <c r="A18" s="948"/>
      <c r="B18" s="178" t="s">
        <v>233</v>
      </c>
      <c r="C18" s="234" t="s">
        <v>22</v>
      </c>
      <c r="D18" s="235" t="s">
        <v>22</v>
      </c>
      <c r="E18" s="235" t="s">
        <v>22</v>
      </c>
      <c r="F18" s="236" t="s">
        <v>22</v>
      </c>
      <c r="G18" s="237" t="s">
        <v>22</v>
      </c>
      <c r="H18" s="238" t="s">
        <v>22</v>
      </c>
      <c r="I18" s="238" t="s">
        <v>22</v>
      </c>
      <c r="J18" s="239" t="s">
        <v>22</v>
      </c>
      <c r="K18" s="240" t="s">
        <v>22</v>
      </c>
      <c r="L18" s="235" t="s">
        <v>22</v>
      </c>
      <c r="M18" s="235" t="s">
        <v>22</v>
      </c>
      <c r="N18" s="79"/>
    </row>
    <row r="19" spans="1:14" ht="69" customHeight="1" thickBot="1" x14ac:dyDescent="0.25">
      <c r="A19" s="948"/>
      <c r="B19" s="179" t="s">
        <v>234</v>
      </c>
      <c r="C19" s="234" t="s">
        <v>22</v>
      </c>
      <c r="D19" s="235" t="s">
        <v>22</v>
      </c>
      <c r="E19" s="235" t="s">
        <v>22</v>
      </c>
      <c r="F19" s="236" t="s">
        <v>22</v>
      </c>
      <c r="G19" s="237" t="s">
        <v>22</v>
      </c>
      <c r="H19" s="238" t="s">
        <v>22</v>
      </c>
      <c r="I19" s="238" t="s">
        <v>22</v>
      </c>
      <c r="J19" s="239" t="s">
        <v>22</v>
      </c>
      <c r="K19" s="240" t="s">
        <v>22</v>
      </c>
      <c r="L19" s="235" t="s">
        <v>22</v>
      </c>
      <c r="M19" s="235" t="s">
        <v>22</v>
      </c>
      <c r="N19" s="79"/>
    </row>
    <row r="20" spans="1:14" ht="31" thickBot="1" x14ac:dyDescent="0.25">
      <c r="A20" s="2" t="s">
        <v>49</v>
      </c>
      <c r="B20" s="180" t="s">
        <v>235</v>
      </c>
      <c r="C20" s="170" t="s">
        <v>22</v>
      </c>
      <c r="D20" s="168" t="s">
        <v>22</v>
      </c>
      <c r="E20" s="168" t="s">
        <v>22</v>
      </c>
      <c r="F20" s="169" t="s">
        <v>22</v>
      </c>
      <c r="G20" s="73" t="s">
        <v>22</v>
      </c>
      <c r="H20" s="66" t="s">
        <v>22</v>
      </c>
      <c r="I20" s="66" t="s">
        <v>22</v>
      </c>
      <c r="J20" s="74" t="s">
        <v>22</v>
      </c>
      <c r="K20" s="167" t="s">
        <v>22</v>
      </c>
      <c r="L20" s="168" t="s">
        <v>22</v>
      </c>
      <c r="M20" s="168" t="s">
        <v>22</v>
      </c>
      <c r="N20" s="84"/>
    </row>
    <row r="21" spans="1:14" ht="16" thickBot="1" x14ac:dyDescent="0.25">
      <c r="A21" s="949" t="s">
        <v>45</v>
      </c>
      <c r="B21" s="950"/>
      <c r="C21" s="58">
        <f>SUM(COUNTIF(C14:C20,"=E")*0.304,COUNTIF(C14:C20,"=S")*0.273,COUNTIF(C14:C20,"=M")*0.152,COUNTIF(C14:C20,"=I")*0)</f>
        <v>1.6380000000000001</v>
      </c>
      <c r="D21" s="58">
        <f t="shared" ref="D21:M21" si="1">SUM(COUNTIF(D14:D20,"=E")*0.304,COUNTIF(D14:D20,"=S")*0.273,COUNTIF(D14:D20,"=M")*0.152,COUNTIF(D14:D20,"=I")*0)</f>
        <v>1.6380000000000001</v>
      </c>
      <c r="E21" s="58">
        <f t="shared" si="1"/>
        <v>1.6380000000000001</v>
      </c>
      <c r="F21" s="58">
        <f t="shared" si="1"/>
        <v>1.6380000000000001</v>
      </c>
      <c r="G21" s="58">
        <f t="shared" si="1"/>
        <v>1.6380000000000001</v>
      </c>
      <c r="H21" s="58">
        <f t="shared" si="1"/>
        <v>1.6380000000000001</v>
      </c>
      <c r="I21" s="58">
        <f t="shared" si="1"/>
        <v>1.6380000000000001</v>
      </c>
      <c r="J21" s="58">
        <f t="shared" si="1"/>
        <v>1.6380000000000001</v>
      </c>
      <c r="K21" s="58">
        <f t="shared" si="1"/>
        <v>1.6380000000000001</v>
      </c>
      <c r="L21" s="58">
        <f t="shared" si="1"/>
        <v>1.6380000000000001</v>
      </c>
      <c r="M21" s="58">
        <f t="shared" si="1"/>
        <v>1.6380000000000001</v>
      </c>
      <c r="N21" s="80"/>
    </row>
    <row r="22" spans="1:14" ht="16" thickBot="1" x14ac:dyDescent="0.25">
      <c r="A22" s="951"/>
      <c r="B22" s="952"/>
      <c r="C22" s="953">
        <f>SUM(C21:F21)</f>
        <v>6.5520000000000005</v>
      </c>
      <c r="D22" s="954"/>
      <c r="E22" s="954"/>
      <c r="F22" s="955"/>
      <c r="G22" s="953">
        <f>SUM(G21:J21)</f>
        <v>6.5520000000000005</v>
      </c>
      <c r="H22" s="954"/>
      <c r="I22" s="954"/>
      <c r="J22" s="955"/>
      <c r="K22" s="953">
        <f>SUM(K21:M21)</f>
        <v>4.9140000000000006</v>
      </c>
      <c r="L22" s="954"/>
      <c r="M22" s="955"/>
      <c r="N22" s="85"/>
    </row>
    <row r="23" spans="1:14" ht="16" thickBot="1" x14ac:dyDescent="0.25">
      <c r="A23" s="978" t="s">
        <v>46</v>
      </c>
      <c r="B23" s="979"/>
      <c r="C23" s="980">
        <f>SUM(C22:M22)</f>
        <v>18.018000000000001</v>
      </c>
      <c r="D23" s="981"/>
      <c r="E23" s="981"/>
      <c r="F23" s="981"/>
      <c r="G23" s="981"/>
      <c r="H23" s="981"/>
      <c r="I23" s="981"/>
      <c r="J23" s="981"/>
      <c r="K23" s="981"/>
      <c r="L23" s="981"/>
      <c r="M23" s="982"/>
      <c r="N23" s="86"/>
    </row>
    <row r="24" spans="1:14" ht="15" customHeight="1" thickBot="1" x14ac:dyDescent="0.25">
      <c r="A24" s="983" t="s">
        <v>251</v>
      </c>
      <c r="B24" s="984"/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5"/>
    </row>
    <row r="25" spans="1:14" ht="15" customHeight="1" x14ac:dyDescent="0.2">
      <c r="A25" s="986" t="s">
        <v>102</v>
      </c>
      <c r="B25" s="181" t="s">
        <v>50</v>
      </c>
      <c r="C25" s="989" t="s">
        <v>103</v>
      </c>
      <c r="D25" s="990"/>
      <c r="E25" s="990"/>
      <c r="F25" s="990"/>
      <c r="G25" s="990"/>
      <c r="H25" s="990"/>
      <c r="I25" s="990"/>
      <c r="J25" s="990"/>
      <c r="K25" s="990"/>
      <c r="L25" s="990"/>
      <c r="M25" s="991"/>
    </row>
    <row r="26" spans="1:14" ht="18" customHeight="1" x14ac:dyDescent="0.2">
      <c r="A26" s="987"/>
      <c r="B26" s="182" t="s">
        <v>51</v>
      </c>
      <c r="C26" s="992" t="s">
        <v>22</v>
      </c>
      <c r="D26" s="993"/>
      <c r="E26" s="993"/>
      <c r="F26" s="993"/>
      <c r="G26" s="993"/>
      <c r="H26" s="993"/>
      <c r="I26" s="993"/>
      <c r="J26" s="993"/>
      <c r="K26" s="993"/>
      <c r="L26" s="993"/>
      <c r="M26" s="994"/>
    </row>
    <row r="27" spans="1:14" ht="56" x14ac:dyDescent="0.2">
      <c r="A27" s="987"/>
      <c r="B27" s="183" t="s">
        <v>52</v>
      </c>
      <c r="C27" s="992" t="s">
        <v>22</v>
      </c>
      <c r="D27" s="993"/>
      <c r="E27" s="993"/>
      <c r="F27" s="993"/>
      <c r="G27" s="993"/>
      <c r="H27" s="993"/>
      <c r="I27" s="993"/>
      <c r="J27" s="993"/>
      <c r="K27" s="993"/>
      <c r="L27" s="993"/>
      <c r="M27" s="994"/>
    </row>
    <row r="28" spans="1:14" ht="14" customHeight="1" x14ac:dyDescent="0.2">
      <c r="A28" s="987"/>
      <c r="B28" s="184" t="s">
        <v>104</v>
      </c>
      <c r="C28" s="992" t="s">
        <v>22</v>
      </c>
      <c r="D28" s="993"/>
      <c r="E28" s="993"/>
      <c r="F28" s="993"/>
      <c r="G28" s="993"/>
      <c r="H28" s="993"/>
      <c r="I28" s="993"/>
      <c r="J28" s="993"/>
      <c r="K28" s="993"/>
      <c r="L28" s="993"/>
      <c r="M28" s="994"/>
    </row>
    <row r="29" spans="1:14" ht="16" thickBot="1" x14ac:dyDescent="0.25">
      <c r="A29" s="988"/>
      <c r="B29" s="181" t="s">
        <v>105</v>
      </c>
      <c r="C29" s="995" t="s">
        <v>103</v>
      </c>
      <c r="D29" s="996"/>
      <c r="E29" s="996"/>
      <c r="F29" s="996"/>
      <c r="G29" s="996"/>
      <c r="H29" s="996"/>
      <c r="I29" s="996"/>
      <c r="J29" s="996"/>
      <c r="K29" s="996"/>
      <c r="L29" s="996"/>
      <c r="M29" s="997"/>
    </row>
    <row r="30" spans="1:14" ht="16" thickBot="1" x14ac:dyDescent="0.25">
      <c r="A30" s="998" t="s">
        <v>45</v>
      </c>
      <c r="B30" s="999"/>
      <c r="C30" s="1004">
        <f>SUM(COUNTIF(C25:C29,"=E")*1,COUNTIF(C25:C29,"=S")*0.8,COUNTIF(C25:C29,"=M")*0.5,COUNTIF(C25:C29,"=I")*0)</f>
        <v>3.4000000000000004</v>
      </c>
      <c r="D30" s="1005"/>
      <c r="E30" s="1005"/>
      <c r="F30" s="1005"/>
      <c r="G30" s="1005"/>
      <c r="H30" s="1005"/>
      <c r="I30" s="1005"/>
      <c r="J30" s="1005"/>
      <c r="K30" s="1005"/>
      <c r="L30" s="1005"/>
      <c r="M30" s="1006"/>
    </row>
    <row r="31" spans="1:14" ht="16" thickBot="1" x14ac:dyDescent="0.25">
      <c r="A31" s="1000"/>
      <c r="B31" s="1001"/>
      <c r="C31" s="900">
        <f>SUM(C30:M30)</f>
        <v>3.4000000000000004</v>
      </c>
      <c r="D31" s="901"/>
      <c r="E31" s="901"/>
      <c r="F31" s="901"/>
      <c r="G31" s="901"/>
      <c r="H31" s="901"/>
      <c r="I31" s="901"/>
      <c r="J31" s="901"/>
      <c r="K31" s="901"/>
      <c r="L31" s="901"/>
      <c r="M31" s="902"/>
    </row>
    <row r="32" spans="1:14" ht="16" thickBot="1" x14ac:dyDescent="0.25">
      <c r="A32" s="1000"/>
      <c r="B32" s="1001"/>
      <c r="C32" s="915" t="s">
        <v>73</v>
      </c>
      <c r="D32" s="916"/>
      <c r="E32" s="916"/>
      <c r="F32" s="917"/>
      <c r="G32" s="915" t="s">
        <v>74</v>
      </c>
      <c r="H32" s="916"/>
      <c r="I32" s="916"/>
      <c r="J32" s="917"/>
      <c r="K32" s="915" t="s">
        <v>106</v>
      </c>
      <c r="L32" s="916"/>
      <c r="M32" s="917"/>
    </row>
    <row r="33" spans="1:14" ht="16" thickBot="1" x14ac:dyDescent="0.25">
      <c r="A33" s="1002"/>
      <c r="B33" s="1003"/>
      <c r="C33" s="918">
        <f>SUM(C12:M12)</f>
        <v>18.018000000000001</v>
      </c>
      <c r="D33" s="919"/>
      <c r="E33" s="919"/>
      <c r="F33" s="920"/>
      <c r="G33" s="918">
        <f>SUM(C22:M22)</f>
        <v>18.018000000000001</v>
      </c>
      <c r="H33" s="919"/>
      <c r="I33" s="919"/>
      <c r="J33" s="920"/>
      <c r="K33" s="918">
        <f>SUM(C30:M30)</f>
        <v>3.4000000000000004</v>
      </c>
      <c r="L33" s="919"/>
      <c r="M33" s="920"/>
    </row>
    <row r="34" spans="1:14" ht="33" customHeight="1" thickBot="1" x14ac:dyDescent="0.25">
      <c r="A34" s="898" t="s">
        <v>46</v>
      </c>
      <c r="B34" s="899"/>
      <c r="C34" s="900">
        <f>SUM(C33+G33+K33)</f>
        <v>39.436</v>
      </c>
      <c r="D34" s="901"/>
      <c r="E34" s="901"/>
      <c r="F34" s="901"/>
      <c r="G34" s="901"/>
      <c r="H34" s="901"/>
      <c r="I34" s="901"/>
      <c r="J34" s="901"/>
      <c r="K34" s="901"/>
      <c r="L34" s="901"/>
      <c r="M34" s="902"/>
    </row>
    <row r="35" spans="1:14" ht="17" thickBot="1" x14ac:dyDescent="0.25">
      <c r="A35" s="91"/>
      <c r="B35" s="92"/>
      <c r="C35" s="903" t="s">
        <v>107</v>
      </c>
      <c r="D35" s="904"/>
      <c r="E35" s="904"/>
      <c r="F35" s="904"/>
      <c r="G35" s="905"/>
      <c r="H35" s="906" t="s">
        <v>2</v>
      </c>
      <c r="I35" s="907"/>
      <c r="J35" s="907"/>
      <c r="K35" s="907"/>
      <c r="L35" s="907"/>
      <c r="M35" s="908"/>
    </row>
    <row r="36" spans="1:14" ht="16" thickBot="1" x14ac:dyDescent="0.25">
      <c r="A36" s="93"/>
      <c r="B36" s="94"/>
      <c r="C36" s="909" t="s">
        <v>108</v>
      </c>
      <c r="D36" s="910"/>
      <c r="E36" s="910"/>
      <c r="F36" s="910"/>
      <c r="G36" s="911"/>
      <c r="H36" s="912">
        <f>SUM(COUNTIF(H35,"=B")*2,COUNTIF(H35,"=C")*5,COUNTIF(H35,"=A")*0,COUNTIF(H35,"=D")*20)</f>
        <v>2</v>
      </c>
      <c r="I36" s="913">
        <f>SUM(COUNTIF(H36,"=B")*2,COUNTIF(H36,"=C")*5,COUNTIF(H36,"=A")*0,COUNTIF(H36,"=D")*20)</f>
        <v>0</v>
      </c>
      <c r="J36" s="913">
        <f>SUM(COUNTIF(I36,"=B")*2,COUNTIF(I36,"=C")*5,COUNTIF(I36,"=A")*0,COUNTIF(I36,"=D")*20)</f>
        <v>0</v>
      </c>
      <c r="K36" s="913">
        <f>SUM(COUNTIF(J36,"=B")*2,COUNTIF(J36,"=C")*5,COUNTIF(J36,"=A")*0,COUNTIF(J36,"=D")*20)</f>
        <v>0</v>
      </c>
      <c r="L36" s="913">
        <f>SUM(COUNTIF(K36,"=B")*2,COUNTIF(K36,"=C")*5,COUNTIF(K36,"=A")*0,COUNTIF(K36,"=D")*20)</f>
        <v>0</v>
      </c>
      <c r="M36" s="914">
        <f>SUM(COUNTIF(L36,"=B")*2,COUNTIF(L36,"=C")*5,COUNTIF(L36,"=A")*0,COUNTIF(L36,"=D")*20)</f>
        <v>0</v>
      </c>
    </row>
    <row r="37" spans="1:14" ht="17" thickBot="1" x14ac:dyDescent="0.25">
      <c r="A37" s="93"/>
      <c r="B37" s="95"/>
      <c r="C37" s="921" t="s">
        <v>53</v>
      </c>
      <c r="D37" s="922"/>
      <c r="E37" s="922"/>
      <c r="F37" s="922"/>
      <c r="G37" s="922"/>
      <c r="H37" s="922"/>
      <c r="I37" s="922"/>
      <c r="J37" s="922"/>
      <c r="K37" s="922"/>
      <c r="L37" s="922"/>
      <c r="M37" s="923"/>
    </row>
    <row r="38" spans="1:14" ht="22" thickBot="1" x14ac:dyDescent="0.25">
      <c r="A38" s="96"/>
      <c r="B38" s="92"/>
      <c r="C38" s="895">
        <f>(C34)-(H36)</f>
        <v>37.436</v>
      </c>
      <c r="D38" s="896"/>
      <c r="E38" s="896"/>
      <c r="F38" s="896"/>
      <c r="G38" s="896"/>
      <c r="H38" s="896"/>
      <c r="I38" s="896"/>
      <c r="J38" s="896"/>
      <c r="K38" s="896"/>
      <c r="L38" s="896"/>
      <c r="M38" s="897"/>
    </row>
    <row r="39" spans="1:14" ht="16" customHeight="1" thickBot="1" x14ac:dyDescent="0.25">
      <c r="A39" s="972" t="s">
        <v>72</v>
      </c>
      <c r="B39" s="973"/>
      <c r="C39" s="87"/>
    </row>
    <row r="40" spans="1:14" ht="16" thickBot="1" x14ac:dyDescent="0.25">
      <c r="A40" s="974"/>
      <c r="B40" s="975"/>
      <c r="C40" s="605" t="s">
        <v>55</v>
      </c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7"/>
    </row>
    <row r="41" spans="1:14" ht="53" thickBot="1" x14ac:dyDescent="0.25">
      <c r="A41" s="976"/>
      <c r="B41" s="977"/>
      <c r="C41" s="97" t="s">
        <v>73</v>
      </c>
      <c r="D41" s="7" t="s">
        <v>74</v>
      </c>
      <c r="E41" s="8" t="s">
        <v>75</v>
      </c>
      <c r="F41" s="9" t="s">
        <v>76</v>
      </c>
      <c r="G41" s="10" t="s">
        <v>77</v>
      </c>
      <c r="H41" s="11" t="s">
        <v>78</v>
      </c>
      <c r="I41" s="12" t="s">
        <v>79</v>
      </c>
      <c r="J41" s="13" t="s">
        <v>80</v>
      </c>
      <c r="K41" s="14" t="s">
        <v>81</v>
      </c>
      <c r="L41" s="15" t="s">
        <v>56</v>
      </c>
      <c r="M41" s="16" t="s">
        <v>82</v>
      </c>
      <c r="N41" s="17" t="s">
        <v>53</v>
      </c>
    </row>
    <row r="42" spans="1:14" x14ac:dyDescent="0.2">
      <c r="A42" s="4" t="s">
        <v>57</v>
      </c>
      <c r="B42" s="56" t="s">
        <v>66</v>
      </c>
      <c r="C42" s="18">
        <v>16</v>
      </c>
      <c r="D42" s="19">
        <v>16</v>
      </c>
      <c r="E42" s="20">
        <v>5</v>
      </c>
      <c r="F42" s="21">
        <v>8.5</v>
      </c>
      <c r="G42" s="22">
        <v>8</v>
      </c>
      <c r="H42" s="23">
        <v>14</v>
      </c>
      <c r="I42" s="24">
        <v>5</v>
      </c>
      <c r="J42" s="25">
        <v>5</v>
      </c>
      <c r="K42" s="26">
        <f>SUM(C42:J42)</f>
        <v>77.5</v>
      </c>
      <c r="L42" s="27" t="s">
        <v>1</v>
      </c>
      <c r="M42" s="28">
        <f>SUM(COUNTIF(L42,"=B")*2,COUNTIF(L42,"=C")*5,COUNTIF(L42,"=A")*0,COUNTIF(L42,"=D")*20)</f>
        <v>0</v>
      </c>
      <c r="N42" s="29">
        <f>SUM(K42-M42)</f>
        <v>77.5</v>
      </c>
    </row>
    <row r="43" spans="1:14" x14ac:dyDescent="0.2">
      <c r="A43" s="5" t="s">
        <v>58</v>
      </c>
      <c r="B43" s="57" t="s">
        <v>66</v>
      </c>
      <c r="C43" s="30">
        <v>16</v>
      </c>
      <c r="D43" s="31">
        <v>16</v>
      </c>
      <c r="E43" s="32">
        <v>5</v>
      </c>
      <c r="F43" s="33">
        <v>11.5</v>
      </c>
      <c r="G43" s="34">
        <v>8</v>
      </c>
      <c r="H43" s="35">
        <v>15</v>
      </c>
      <c r="I43" s="36">
        <v>5</v>
      </c>
      <c r="J43" s="37">
        <v>5</v>
      </c>
      <c r="K43" s="38">
        <f>SUM(C43:J43)</f>
        <v>81.5</v>
      </c>
      <c r="L43" s="39" t="s">
        <v>1</v>
      </c>
      <c r="M43" s="40">
        <f>SUM(COUNTIF(L43,"=B")*2,COUNTIF(L43,"=C")*5,COUNTIF(L43,"=A")*0,COUNTIF(L43,"=D")*20)</f>
        <v>0</v>
      </c>
      <c r="N43" s="52">
        <f>SUM(K43-M43)</f>
        <v>81.5</v>
      </c>
    </row>
    <row r="44" spans="1:14" x14ac:dyDescent="0.2">
      <c r="A44" s="5" t="s">
        <v>59</v>
      </c>
      <c r="B44" s="57" t="s">
        <v>66</v>
      </c>
      <c r="C44" s="30">
        <v>16</v>
      </c>
      <c r="D44" s="31">
        <v>16</v>
      </c>
      <c r="E44" s="32">
        <v>5</v>
      </c>
      <c r="F44" s="33">
        <v>10</v>
      </c>
      <c r="G44" s="34">
        <v>8</v>
      </c>
      <c r="H44" s="35">
        <v>14</v>
      </c>
      <c r="I44" s="36">
        <v>5</v>
      </c>
      <c r="J44" s="37">
        <v>5</v>
      </c>
      <c r="K44" s="38">
        <f>SUM(C44:J44)</f>
        <v>79</v>
      </c>
      <c r="L44" s="39" t="s">
        <v>1</v>
      </c>
      <c r="M44" s="40">
        <f>SUM(COUNTIF(L44,"=B")*2,COUNTIF(L44,"=C")*5,COUNTIF(L44,"=A")*0,COUNTIF(L44,"=D")*20)</f>
        <v>0</v>
      </c>
      <c r="N44" s="53">
        <f>SUM(K44-M44)</f>
        <v>79</v>
      </c>
    </row>
    <row r="45" spans="1:14" ht="16" thickBot="1" x14ac:dyDescent="0.25">
      <c r="A45" s="6" t="s">
        <v>60</v>
      </c>
      <c r="B45" s="89" t="s">
        <v>66</v>
      </c>
      <c r="C45" s="30">
        <v>15</v>
      </c>
      <c r="D45" s="31">
        <v>15</v>
      </c>
      <c r="E45" s="32">
        <v>5</v>
      </c>
      <c r="F45" s="33">
        <v>14.5</v>
      </c>
      <c r="G45" s="34">
        <v>8</v>
      </c>
      <c r="H45" s="35">
        <v>15</v>
      </c>
      <c r="I45" s="36">
        <v>5</v>
      </c>
      <c r="J45" s="37">
        <v>5</v>
      </c>
      <c r="K45" s="38">
        <f>SUM(C45:J45)</f>
        <v>82.5</v>
      </c>
      <c r="L45" s="39" t="s">
        <v>1</v>
      </c>
      <c r="M45" s="40">
        <f>SUM(COUNTIF(L45,"=B")*2,COUNTIF(L45,"=C")*5,COUNTIF(L45,"=A")*0,COUNTIF(L45,"=D")*20)</f>
        <v>0</v>
      </c>
      <c r="N45" s="53">
        <f>SUM(K45-M45)</f>
        <v>82.5</v>
      </c>
    </row>
    <row r="46" spans="1:14" ht="16" thickBot="1" x14ac:dyDescent="0.25">
      <c r="A46" s="6" t="s">
        <v>87</v>
      </c>
      <c r="B46" s="88" t="s">
        <v>66</v>
      </c>
      <c r="C46" s="41">
        <v>0</v>
      </c>
      <c r="D46" s="42">
        <v>0</v>
      </c>
      <c r="E46" s="43">
        <v>0</v>
      </c>
      <c r="F46" s="44">
        <v>0</v>
      </c>
      <c r="G46" s="45">
        <v>0</v>
      </c>
      <c r="H46" s="46">
        <v>0</v>
      </c>
      <c r="I46" s="47">
        <v>0</v>
      </c>
      <c r="J46" s="48">
        <v>0</v>
      </c>
      <c r="K46" s="49">
        <v>0</v>
      </c>
      <c r="L46" s="50" t="s">
        <v>1</v>
      </c>
      <c r="M46" s="51">
        <f>SUM(COUNTIF(L46,"=B")*2,COUNTIF(L46,"=C")*5,COUNTIF(L46,"=A")*0,COUNTIF(L46,"=D")*20)</f>
        <v>0</v>
      </c>
      <c r="N46" s="54">
        <f>SUM(K46-M46)</f>
        <v>0</v>
      </c>
    </row>
    <row r="47" spans="1:14" ht="16" thickBot="1" x14ac:dyDescent="0.25"/>
    <row r="48" spans="1:14" ht="16" customHeight="1" thickBot="1" x14ac:dyDescent="0.25">
      <c r="A48" s="929" t="s">
        <v>84</v>
      </c>
      <c r="B48" s="930"/>
      <c r="C48" s="929" t="s">
        <v>85</v>
      </c>
      <c r="D48" s="930"/>
      <c r="E48" s="931" t="s">
        <v>86</v>
      </c>
      <c r="F48" s="931"/>
      <c r="G48" s="931"/>
      <c r="H48" s="931"/>
      <c r="I48" s="930"/>
      <c r="J48" s="932" t="s">
        <v>54</v>
      </c>
      <c r="K48" s="933"/>
      <c r="L48" s="933"/>
      <c r="M48" s="934"/>
      <c r="N48" s="75"/>
    </row>
    <row r="49" spans="1:16" ht="36" customHeight="1" thickBot="1" x14ac:dyDescent="0.25">
      <c r="A49" s="935" t="s">
        <v>61</v>
      </c>
      <c r="B49" s="936"/>
      <c r="C49" s="935" t="s">
        <v>62</v>
      </c>
      <c r="D49" s="936"/>
      <c r="E49" s="935" t="s">
        <v>63</v>
      </c>
      <c r="F49" s="937"/>
      <c r="G49" s="937"/>
      <c r="H49" s="937"/>
      <c r="I49" s="936"/>
      <c r="J49" s="935" t="s">
        <v>64</v>
      </c>
      <c r="K49" s="937"/>
      <c r="L49" s="937"/>
      <c r="M49" s="936"/>
      <c r="N49" s="76"/>
    </row>
    <row r="51" spans="1:16" x14ac:dyDescent="0.2">
      <c r="A51" s="924" t="s">
        <v>109</v>
      </c>
      <c r="B51" s="924"/>
      <c r="C51" s="924"/>
      <c r="D51" s="924"/>
      <c r="E51" s="924"/>
      <c r="F51" s="924"/>
      <c r="G51" s="924"/>
      <c r="H51" s="924"/>
      <c r="I51" s="924"/>
    </row>
    <row r="52" spans="1:16" x14ac:dyDescent="0.2">
      <c r="A52" s="925" t="s">
        <v>68</v>
      </c>
      <c r="B52" s="926"/>
      <c r="C52" s="926"/>
      <c r="D52" s="926"/>
      <c r="E52" s="926"/>
      <c r="F52" s="926"/>
      <c r="G52" s="926"/>
      <c r="H52" s="926"/>
      <c r="I52" s="926"/>
      <c r="J52" s="926"/>
      <c r="K52" s="926"/>
      <c r="L52" s="926"/>
      <c r="M52" s="926"/>
      <c r="N52" s="926"/>
      <c r="O52" s="926"/>
      <c r="P52" s="927"/>
    </row>
    <row r="53" spans="1:16" x14ac:dyDescent="0.2">
      <c r="A53" s="928" t="s">
        <v>69</v>
      </c>
      <c r="B53" s="928"/>
      <c r="C53" s="928"/>
      <c r="D53" s="928"/>
      <c r="E53" s="928"/>
      <c r="F53" s="928"/>
      <c r="G53" s="928"/>
      <c r="H53" s="928"/>
      <c r="I53" s="928"/>
      <c r="J53" s="928"/>
      <c r="K53" s="928"/>
      <c r="L53" s="928"/>
      <c r="M53" s="928"/>
      <c r="N53" s="928"/>
      <c r="O53" s="928"/>
      <c r="P53" s="928"/>
    </row>
  </sheetData>
  <mergeCells count="54">
    <mergeCell ref="A39:B41"/>
    <mergeCell ref="C40:N40"/>
    <mergeCell ref="A23:B23"/>
    <mergeCell ref="C23:M23"/>
    <mergeCell ref="A24:M24"/>
    <mergeCell ref="A25:A29"/>
    <mergeCell ref="C25:M25"/>
    <mergeCell ref="C26:M26"/>
    <mergeCell ref="C27:M27"/>
    <mergeCell ref="C28:M28"/>
    <mergeCell ref="C29:M29"/>
    <mergeCell ref="A30:B33"/>
    <mergeCell ref="C30:M30"/>
    <mergeCell ref="C31:M31"/>
    <mergeCell ref="C32:F32"/>
    <mergeCell ref="G32:J32"/>
    <mergeCell ref="C1:M1"/>
    <mergeCell ref="A4:A10"/>
    <mergeCell ref="A11:B12"/>
    <mergeCell ref="C12:F12"/>
    <mergeCell ref="G12:J12"/>
    <mergeCell ref="K12:M12"/>
    <mergeCell ref="A2:M2"/>
    <mergeCell ref="A13:B13"/>
    <mergeCell ref="C13:M13"/>
    <mergeCell ref="A14:M14"/>
    <mergeCell ref="A16:A19"/>
    <mergeCell ref="A21:B22"/>
    <mergeCell ref="C22:F22"/>
    <mergeCell ref="G22:J22"/>
    <mergeCell ref="K22:M22"/>
    <mergeCell ref="A51:I51"/>
    <mergeCell ref="A52:P52"/>
    <mergeCell ref="A53:P53"/>
    <mergeCell ref="A48:B48"/>
    <mergeCell ref="C48:D48"/>
    <mergeCell ref="E48:I48"/>
    <mergeCell ref="J48:M48"/>
    <mergeCell ref="A49:B49"/>
    <mergeCell ref="C49:D49"/>
    <mergeCell ref="E49:I49"/>
    <mergeCell ref="J49:M49"/>
    <mergeCell ref="K32:M32"/>
    <mergeCell ref="C33:F33"/>
    <mergeCell ref="G33:J33"/>
    <mergeCell ref="K33:M33"/>
    <mergeCell ref="C37:M37"/>
    <mergeCell ref="C38:M38"/>
    <mergeCell ref="A34:B34"/>
    <mergeCell ref="C34:M34"/>
    <mergeCell ref="C35:G35"/>
    <mergeCell ref="H35:M35"/>
    <mergeCell ref="C36:G36"/>
    <mergeCell ref="H36:M36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INTERNOS</vt:lpstr>
      <vt:lpstr>INTERNATO TURMA B</vt:lpstr>
      <vt:lpstr>HSJD</vt:lpstr>
      <vt:lpstr>AMBULATORIO</vt:lpstr>
      <vt:lpstr>H S LUCIA</vt:lpstr>
      <vt:lpstr>TEÓRICAS</vt:lpstr>
      <vt:lpstr>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2014-12-27T22:01:47Z</cp:lastPrinted>
  <dcterms:created xsi:type="dcterms:W3CDTF">2013-03-09T16:09:09Z</dcterms:created>
  <dcterms:modified xsi:type="dcterms:W3CDTF">2024-03-24T20:02:46Z</dcterms:modified>
</cp:coreProperties>
</file>